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4" autoFilterDateGrouping="1"/>
  </bookViews>
  <sheets>
    <sheet xmlns:r="http://schemas.openxmlformats.org/officeDocument/2006/relationships" name="Audit Planning" sheetId="1" state="visible" r:id="rId1"/>
    <sheet xmlns:r="http://schemas.openxmlformats.org/officeDocument/2006/relationships" name="Internal Audit Checklist" sheetId="2" state="visible" r:id="rId2"/>
    <sheet xmlns:r="http://schemas.openxmlformats.org/officeDocument/2006/relationships" name="Findings &amp; Remediation" sheetId="3" state="visible" r:id="rId3"/>
    <sheet xmlns:r="http://schemas.openxmlformats.org/officeDocument/2006/relationships" name="Evidence Register" sheetId="4" state="visible" r:id="rId4"/>
    <sheet xmlns:r="http://schemas.openxmlformats.org/officeDocument/2006/relationships" name="Audit Dashboard" sheetId="5" state="visible" r:id="rId5"/>
  </sheets>
  <definedNames>
    <definedName name="_xlnm._FilterDatabase" localSheetId="1" hidden="1">'Internal Audit Checklist'!$A$1:$J$16</definedName>
    <definedName name="_xlnm._FilterDatabase" localSheetId="2" hidden="1">'Findings &amp; Remediation'!$A$1:$V$4</definedName>
    <definedName name="_xlnm._FilterDatabase" localSheetId="3" hidden="1">'Evidence Register'!$A$1:$N$4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3">
    <numFmt numFmtId="164" formatCode="dd-mmm-yyyy"/>
    <numFmt numFmtId="165" formatCode="yyyy-mm-dd"/>
    <numFmt numFmtId="166" formatCode="0.0%"/>
  </numFmts>
  <fonts count="8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b val="1"/>
      <color rgb="00FFFFFF"/>
      <sz val="18"/>
    </font>
    <font>
      <b val="1"/>
      <sz val="13"/>
    </font>
    <font>
      <b val="1"/>
      <sz val="18"/>
    </font>
    <font/>
    <font>
      <b val="1"/>
      <color rgb="00FFFFFF"/>
      <sz val="20"/>
    </font>
  </fonts>
  <fills count="6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D9EAF7"/>
      </patternFill>
    </fill>
    <fill>
      <patternFill patternType="solid">
        <fgColor rgb="00E2F0D9"/>
      </patternFill>
    </fill>
    <fill>
      <patternFill patternType="solid">
        <fgColor rgb="00FFF2CC"/>
      </patternFill>
    </fill>
  </fills>
  <borders count="3">
    <border>
      <left/>
      <right/>
      <top/>
      <bottom/>
      <diagonal/>
    </border>
    <border>
      <left style="thin">
        <color rgb="00D9E1F2"/>
      </left>
      <right style="thin">
        <color rgb="00D9E1F2"/>
      </right>
      <top style="thin">
        <color rgb="00D9E1F2"/>
      </top>
      <bottom style="thin">
        <color rgb="00D9E1F2"/>
      </bottom>
    </border>
    <border/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164" fontId="0" fillId="0" borderId="1" applyAlignment="1" pivotButton="0" quotePrefix="0" xfId="0">
      <alignment vertical="top" wrapText="1"/>
    </xf>
    <xf numFmtId="165" fontId="0" fillId="0" borderId="1" applyAlignment="1" pivotButton="0" quotePrefix="0" xfId="0">
      <alignment vertical="top" wrapText="1"/>
    </xf>
    <xf numFmtId="0" fontId="3" fillId="2" borderId="0" pivotButton="0" quotePrefix="0" xfId="0"/>
    <xf numFmtId="0" fontId="4" fillId="0" borderId="0" pivotButton="0" quotePrefix="0" xfId="0"/>
    <xf numFmtId="0" fontId="2" fillId="3" borderId="1" pivotButton="0" quotePrefix="0" xfId="0"/>
    <xf numFmtId="0" fontId="0" fillId="4" borderId="1" pivotButton="0" quotePrefix="0" xfId="0"/>
    <xf numFmtId="166" fontId="5" fillId="4" borderId="0" applyAlignment="1" pivotButton="0" quotePrefix="0" xfId="0">
      <alignment horizontal="center"/>
    </xf>
    <xf numFmtId="0" fontId="1" fillId="2" borderId="0" pivotButton="0" quotePrefix="0" xfId="0"/>
    <xf numFmtId="0" fontId="0" fillId="0" borderId="1" pivotButton="0" quotePrefix="0" xfId="0"/>
    <xf numFmtId="164" fontId="0" fillId="0" borderId="1" applyAlignment="1" pivotButton="0" quotePrefix="0" xfId="0">
      <alignment vertical="top" wrapText="1"/>
    </xf>
    <xf numFmtId="165" fontId="0" fillId="0" borderId="1" applyAlignment="1" pivotButton="0" quotePrefix="0" xfId="0">
      <alignment vertical="top" wrapText="1"/>
    </xf>
    <xf numFmtId="0" fontId="7" fillId="2" borderId="2" applyAlignment="1" pivotButton="0" quotePrefix="0" xfId="0">
      <alignment horizontal="center" vertical="center"/>
    </xf>
    <xf numFmtId="0" fontId="6" fillId="0" borderId="2" pivotButton="0" quotePrefix="0" xfId="0"/>
    <xf numFmtId="0" fontId="1" fillId="2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/>
    </xf>
    <xf numFmtId="166" fontId="6" fillId="0" borderId="2" pivotButton="0" quotePrefix="0" xfId="0"/>
    <xf numFmtId="0" fontId="1" fillId="2" borderId="1" applyAlignment="1" pivotButton="0" quotePrefix="0" xfId="0">
      <alignment horizontal="center"/>
    </xf>
    <xf numFmtId="0" fontId="1" fillId="2" borderId="1" pivotButton="0" quotePrefix="0" xfId="0"/>
    <xf numFmtId="166" fontId="5" fillId="4" borderId="1" applyAlignment="1" pivotButton="0" quotePrefix="0" xfId="0">
      <alignment horizontal="center"/>
    </xf>
    <xf numFmtId="0" fontId="6" fillId="0" borderId="1" pivotButton="0" quotePrefix="0" xfId="0"/>
    <xf numFmtId="0" fontId="2" fillId="4" borderId="1" pivotButton="0" quotePrefix="0" xfId="0"/>
    <xf numFmtId="0" fontId="2" fillId="5" borderId="1" pivotButton="0" quotePrefix="0" xfId="0"/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dxfs count="3">
    <dxf>
      <fill>
        <patternFill patternType="solid">
          <fgColor rgb="00FCE4D6"/>
        </patternFill>
      </fill>
    </dxf>
    <dxf>
      <fill>
        <patternFill patternType="solid">
          <fgColor rgb="00FFF2CC"/>
        </patternFill>
      </fill>
    </dxf>
    <dxf>
      <fill>
        <patternFill patternType="solid">
          <fgColor rgb="00E2F0D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Checklist Results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'Audit Dashboard'!E14</f>
            </strRef>
          </tx>
          <spPr>
            <a:ln xmlns:a="http://schemas.openxmlformats.org/drawingml/2006/main">
              <a:prstDash val="solid"/>
            </a:ln>
          </spPr>
          <cat>
            <numRef>
              <f>'Audit Dashboard'!$D$15:$D$19</f>
            </numRef>
          </cat>
          <val>
            <numRef>
              <f>'Audit Dashboard'!$E$15:$E$19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Items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Findings by Risk</a:t>
            </a:r>
          </a:p>
        </rich>
      </tx>
    </title>
    <plotArea>
      <pieChart>
        <varyColors val="1"/>
        <ser>
          <idx val="0"/>
          <order val="0"/>
          <tx>
            <strRef>
              <f>'Audit Dashboard'!H14</f>
            </strRef>
          </tx>
          <spPr>
            <a:ln xmlns:a="http://schemas.openxmlformats.org/drawingml/2006/main">
              <a:prstDash val="solid"/>
            </a:ln>
          </spPr>
          <cat>
            <numRef>
              <f>'Audit Dashboard'!$G$15:$G$18</f>
            </numRef>
          </cat>
          <val>
            <numRef>
              <f>'Audit Dashboard'!$H$15:$H$18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Finding Status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'Audit Dashboard'!H21</f>
            </strRef>
          </tx>
          <spPr>
            <a:ln xmlns:a="http://schemas.openxmlformats.org/drawingml/2006/main">
              <a:prstDash val="solid"/>
            </a:ln>
          </spPr>
          <cat>
            <numRef>
              <f>'Audit Dashboard'!$G$22:$G$25</f>
            </numRef>
          </cat>
          <val>
            <numRef>
              <f>'Audit Dashboard'!$H$22:$H$25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Findings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20</row>
      <rowOff>0</rowOff>
    </from>
    <ext cx="396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35</row>
      <rowOff>0</rowOff>
    </from>
    <ext cx="3600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6</col>
      <colOff>0</colOff>
      <row>26</row>
      <rowOff>0</rowOff>
    </from>
    <ext cx="3960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ables/table1.xml><?xml version="1.0" encoding="utf-8"?>
<table xmlns="http://schemas.openxmlformats.org/spreadsheetml/2006/main" id="1" name="AuditChecklistTable" displayName="AuditChecklistTable" ref="A1:J16" headerRowCount="1">
  <autoFilter ref="A1:J16"/>
  <tableColumns count="10">
    <tableColumn id="1" name="Checklist ID"/>
    <tableColumn id="2" name="Audit Area"/>
    <tableColumn id="3" name="Control / Checkpoint"/>
    <tableColumn id="4" name="Audit Procedure / Test"/>
    <tableColumn id="5" name="Evidence Required"/>
    <tableColumn id="6" name="Evidence Reviewed"/>
    <tableColumn id="7" name="Result"/>
    <tableColumn id="8" name="Finding ID"/>
    <tableColumn id="9" name="Risk Rating"/>
    <tableColumn id="10" name="Auditor Remarks"/>
  </tableColumns>
  <tableStyleInfo name="TableStyleMedium2" showRowStripes="1"/>
</table>
</file>

<file path=xl/tables/table2.xml><?xml version="1.0" encoding="utf-8"?>
<table xmlns="http://schemas.openxmlformats.org/spreadsheetml/2006/main" id="2" name="FindingsTable" displayName="FindingsTable" ref="A1:V4" headerRowCount="1">
  <autoFilter ref="A1:V4"/>
  <tableColumns count="22">
    <tableColumn id="1" name="Finding ID"/>
    <tableColumn id="2" name="Audit Name"/>
    <tableColumn id="3" name="Checklist ID"/>
    <tableColumn id="4" name="Finding / Observation"/>
    <tableColumn id="5" name="Risk Rating"/>
    <tableColumn id="6" name="Root Cause"/>
    <tableColumn id="7" name="Recommendation"/>
    <tableColumn id="8" name="Management Action"/>
    <tableColumn id="9" name="Action Owner"/>
    <tableColumn id="10" name="Original Due Date"/>
    <tableColumn id="11" name="Revised Due Date"/>
    <tableColumn id="12" name="Extension Count"/>
    <tableColumn id="13" name="Effective Due Date"/>
    <tableColumn id="14" name="Status"/>
    <tableColumn id="15" name="Closure Evidence"/>
    <tableColumn id="16" name="Validation Status"/>
    <tableColumn id="17" name="Validated By"/>
    <tableColumn id="18" name="Validation Date"/>
    <tableColumn id="19" name="Closure Date"/>
    <tableColumn id="20" name="Days Open"/>
    <tableColumn id="21" name="Days Overdue"/>
    <tableColumn id="22" name="Remarks"/>
  </tableColumns>
  <tableStyleInfo name="TableStyleMedium2" showRowStripes="1"/>
</table>
</file>

<file path=xl/tables/table3.xml><?xml version="1.0" encoding="utf-8"?>
<table xmlns="http://schemas.openxmlformats.org/spreadsheetml/2006/main" id="3" name="EvidenceTable" displayName="EvidenceTable" ref="A1:N4" headerRowCount="1">
  <autoFilter ref="A1:N4"/>
  <tableColumns count="14">
    <tableColumn id="1" name="Evidence ID"/>
    <tableColumn id="2" name="Checklist / Finding ID"/>
    <tableColumn id="3" name="Evidence Type"/>
    <tableColumn id="4" name="Description"/>
    <tableColumn id="5" name="Requested Date"/>
    <tableColumn id="6" name="Received Date"/>
    <tableColumn id="7" name="Evidence Owner"/>
    <tableColumn id="8" name="Evidence Location / Reference"/>
    <tableColumn id="9" name="Relevance"/>
    <tableColumn id="10" name="Completeness"/>
    <tableColumn id="11" name="Validation Status"/>
    <tableColumn id="12" name="Reviewed By"/>
    <tableColumn id="13" name="Review Date"/>
    <tableColumn id="14" name="Remarks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65" customWidth="1" min="2" max="2"/>
  </cols>
  <sheetData>
    <row r="1">
      <c r="A1" s="1" t="inlineStr">
        <is>
          <t>Field</t>
        </is>
      </c>
      <c r="B1" s="1" t="inlineStr">
        <is>
          <t>Sample Data</t>
        </is>
      </c>
    </row>
    <row r="2">
      <c r="A2" s="2" t="inlineStr">
        <is>
          <t>Audit ID</t>
        </is>
      </c>
      <c r="B2" s="3" t="inlineStr">
        <is>
          <t>IA-2026-001</t>
        </is>
      </c>
    </row>
    <row r="3">
      <c r="A3" s="2" t="inlineStr">
        <is>
          <t>Audit Name</t>
        </is>
      </c>
      <c r="B3" s="3" t="inlineStr">
        <is>
          <t>Internal Audit – IT General Controls</t>
        </is>
      </c>
    </row>
    <row r="4">
      <c r="A4" s="2" t="inlineStr">
        <is>
          <t>Audit Type</t>
        </is>
      </c>
      <c r="B4" s="3" t="inlineStr">
        <is>
          <t>Internal Audit</t>
        </is>
      </c>
    </row>
    <row r="5">
      <c r="A5" s="2" t="inlineStr">
        <is>
          <t>Audit Period</t>
        </is>
      </c>
      <c r="B5" s="3" t="inlineStr">
        <is>
          <t>FY 2026-27</t>
        </is>
      </c>
    </row>
    <row r="6">
      <c r="A6" s="2" t="inlineStr">
        <is>
          <t>Audit Objective</t>
        </is>
      </c>
      <c r="B6" s="3" t="inlineStr">
        <is>
          <t>Assess design and operating effectiveness of key IT controls</t>
        </is>
      </c>
    </row>
    <row r="7">
      <c r="A7" s="2" t="inlineStr">
        <is>
          <t>Audit Scope</t>
        </is>
      </c>
      <c r="B7" s="3" t="inlineStr">
        <is>
          <t>User access, change management, backup and operational controls</t>
        </is>
      </c>
    </row>
    <row r="8">
      <c r="A8" s="2" t="inlineStr">
        <is>
          <t>Department / Process</t>
        </is>
      </c>
      <c r="B8" s="3" t="inlineStr">
        <is>
          <t>Information Technology</t>
        </is>
      </c>
    </row>
    <row r="9">
      <c r="A9" s="2" t="inlineStr">
        <is>
          <t>Audit Criteria</t>
        </is>
      </c>
      <c r="B9" s="3" t="inlineStr">
        <is>
          <t>Approved policies, procedures and control requirements</t>
        </is>
      </c>
    </row>
    <row r="10">
      <c r="A10" s="2" t="inlineStr">
        <is>
          <t>Applicable Policies / Standards</t>
        </is>
      </c>
      <c r="B10" s="3" t="inlineStr">
        <is>
          <t>Information Security Policy; Access Control Policy; Change Management Procedure</t>
        </is>
      </c>
    </row>
    <row r="11">
      <c r="A11" s="2" t="inlineStr">
        <is>
          <t>Previous Findings Reviewed</t>
        </is>
      </c>
      <c r="B11" s="3" t="inlineStr">
        <is>
          <t>Yes</t>
        </is>
      </c>
    </row>
    <row r="12">
      <c r="A12" s="2" t="inlineStr">
        <is>
          <t>Risk Assessment Completed</t>
        </is>
      </c>
      <c r="B12" s="3" t="inlineStr">
        <is>
          <t>Yes</t>
        </is>
      </c>
    </row>
    <row r="13">
      <c r="A13" s="2" t="inlineStr">
        <is>
          <t>Lead Auditor</t>
        </is>
      </c>
      <c r="B13" s="3" t="inlineStr">
        <is>
          <t>Anita Sharma</t>
        </is>
      </c>
    </row>
    <row r="14">
      <c r="A14" s="2" t="inlineStr">
        <is>
          <t>Auditee / Process Owner</t>
        </is>
      </c>
      <c r="B14" s="3" t="inlineStr">
        <is>
          <t>Rahul Mehta</t>
        </is>
      </c>
    </row>
    <row r="15">
      <c r="A15" s="2" t="inlineStr">
        <is>
          <t>Planned Start Date</t>
        </is>
      </c>
      <c r="B15" s="13" t="n">
        <v>46244</v>
      </c>
    </row>
    <row r="16">
      <c r="A16" s="2" t="inlineStr">
        <is>
          <t>Planned End Date</t>
        </is>
      </c>
      <c r="B16" s="13" t="n">
        <v>46248</v>
      </c>
    </row>
    <row r="17">
      <c r="A17" s="2" t="inlineStr">
        <is>
          <t>Opening Meeting Completed</t>
        </is>
      </c>
      <c r="B17" s="3" t="inlineStr">
        <is>
          <t>Yes</t>
        </is>
      </c>
    </row>
    <row r="18">
      <c r="A18" s="2" t="inlineStr">
        <is>
          <t>Audit Program Approved</t>
        </is>
      </c>
      <c r="B18" s="3" t="inlineStr">
        <is>
          <t>Yes</t>
        </is>
      </c>
    </row>
    <row r="19">
      <c r="A19" s="2" t="inlineStr">
        <is>
          <t>Sampling Approach</t>
        </is>
      </c>
      <c r="B19" s="3" t="inlineStr">
        <is>
          <t>Risk-based sampling</t>
        </is>
      </c>
    </row>
    <row r="20">
      <c r="A20" s="2" t="inlineStr">
        <is>
          <t>Overall Audit Status</t>
        </is>
      </c>
      <c r="B20" s="3" t="inlineStr">
        <is>
          <t>In Progress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23" customWidth="1" min="2" max="2"/>
    <col width="34" customWidth="1" min="3" max="3"/>
    <col width="40" customWidth="1" min="4" max="4"/>
    <col width="32" customWidth="1" min="5" max="5"/>
    <col width="32" customWidth="1" min="6" max="6"/>
    <col width="20" customWidth="1" min="7" max="7"/>
    <col width="18" customWidth="1" min="8" max="8"/>
    <col width="14" customWidth="1" min="9" max="9"/>
    <col width="38" customWidth="1" min="10" max="10"/>
  </cols>
  <sheetData>
    <row r="1">
      <c r="A1" s="1" t="inlineStr">
        <is>
          <t>Checklist ID</t>
        </is>
      </c>
      <c r="B1" s="1" t="inlineStr">
        <is>
          <t>Audit Area</t>
        </is>
      </c>
      <c r="C1" s="1" t="inlineStr">
        <is>
          <t>Control / Checkpoint</t>
        </is>
      </c>
      <c r="D1" s="1" t="inlineStr">
        <is>
          <t>Audit Procedure / Test</t>
        </is>
      </c>
      <c r="E1" s="1" t="inlineStr">
        <is>
          <t>Evidence Required</t>
        </is>
      </c>
      <c r="F1" s="1" t="inlineStr">
        <is>
          <t>Evidence Reviewed</t>
        </is>
      </c>
      <c r="G1" s="1" t="inlineStr">
        <is>
          <t>Result</t>
        </is>
      </c>
      <c r="H1" s="1" t="inlineStr">
        <is>
          <t>Finding ID</t>
        </is>
      </c>
      <c r="I1" s="1" t="inlineStr">
        <is>
          <t>Risk Rating</t>
        </is>
      </c>
      <c r="J1" s="1" t="inlineStr">
        <is>
          <t>Auditor Remarks</t>
        </is>
      </c>
    </row>
    <row r="2">
      <c r="A2" s="3" t="inlineStr">
        <is>
          <t>CHK-001</t>
        </is>
      </c>
      <c r="B2" s="3" t="inlineStr">
        <is>
          <t>Planning</t>
        </is>
      </c>
      <c r="C2" s="3" t="inlineStr">
        <is>
          <t>Audit scope is approved</t>
        </is>
      </c>
      <c r="D2" s="3" t="inlineStr">
        <is>
          <t>Review approved audit plan</t>
        </is>
      </c>
      <c r="E2" s="3" t="inlineStr">
        <is>
          <t>Approved audit plan</t>
        </is>
      </c>
      <c r="F2" s="3" t="inlineStr">
        <is>
          <t>Audit plan v1.0</t>
        </is>
      </c>
      <c r="G2" s="3" t="inlineStr">
        <is>
          <t>Compliant</t>
        </is>
      </c>
      <c r="H2" s="3" t="inlineStr"/>
      <c r="I2" s="3" t="inlineStr"/>
      <c r="J2" s="3" t="inlineStr">
        <is>
          <t>Scope approved</t>
        </is>
      </c>
    </row>
    <row r="3">
      <c r="A3" s="3" t="inlineStr">
        <is>
          <t>CHK-002</t>
        </is>
      </c>
      <c r="B3" s="3" t="inlineStr">
        <is>
          <t>Governance &amp; Documentation</t>
        </is>
      </c>
      <c r="C3" s="3" t="inlineStr">
        <is>
          <t>Policies are approved and current</t>
        </is>
      </c>
      <c r="D3" s="3" t="inlineStr">
        <is>
          <t>Review approval and latest review date</t>
        </is>
      </c>
      <c r="E3" s="3" t="inlineStr">
        <is>
          <t>Policy; review record</t>
        </is>
      </c>
      <c r="F3" s="3" t="inlineStr">
        <is>
          <t>Information Security Policy – Jul 2026</t>
        </is>
      </c>
      <c r="G3" s="3" t="inlineStr">
        <is>
          <t>Compliant</t>
        </is>
      </c>
      <c r="H3" s="3" t="inlineStr"/>
      <c r="I3" s="3" t="inlineStr"/>
      <c r="J3" s="3" t="inlineStr">
        <is>
          <t>Current</t>
        </is>
      </c>
    </row>
    <row r="4">
      <c r="A4" s="3" t="inlineStr">
        <is>
          <t>CHK-003</t>
        </is>
      </c>
      <c r="B4" s="3" t="inlineStr">
        <is>
          <t>Governance &amp; Documentation</t>
        </is>
      </c>
      <c r="C4" s="3" t="inlineStr">
        <is>
          <t>Roles and responsibilities are defined</t>
        </is>
      </c>
      <c r="D4" s="3" t="inlineStr">
        <is>
          <t>Review RACI/process documentation</t>
        </is>
      </c>
      <c r="E4" s="3" t="inlineStr">
        <is>
          <t>RACI; process document</t>
        </is>
      </c>
      <c r="F4" s="3" t="inlineStr">
        <is>
          <t>IT Access Management RACI</t>
        </is>
      </c>
      <c r="G4" s="3" t="inlineStr">
        <is>
          <t>Compliant</t>
        </is>
      </c>
      <c r="H4" s="3" t="inlineStr"/>
      <c r="I4" s="3" t="inlineStr"/>
      <c r="J4" s="3" t="inlineStr">
        <is>
          <t>Responsibilities documented</t>
        </is>
      </c>
    </row>
    <row r="5">
      <c r="A5" s="3" t="inlineStr">
        <is>
          <t>CHK-004</t>
        </is>
      </c>
      <c r="B5" s="3" t="inlineStr">
        <is>
          <t>Risk Management</t>
        </is>
      </c>
      <c r="C5" s="3" t="inlineStr">
        <is>
          <t>Key risks are identified and assessed</t>
        </is>
      </c>
      <c r="D5" s="3" t="inlineStr">
        <is>
          <t>Review risk register and owners</t>
        </is>
      </c>
      <c r="E5" s="3" t="inlineStr">
        <is>
          <t>Risk register</t>
        </is>
      </c>
      <c r="F5" s="3" t="inlineStr">
        <is>
          <t>IT Risk Register – Q2</t>
        </is>
      </c>
      <c r="G5" s="3" t="inlineStr">
        <is>
          <t>Partially Compliant</t>
        </is>
      </c>
      <c r="H5" s="3" t="inlineStr">
        <is>
          <t>OBS-2026-001</t>
        </is>
      </c>
      <c r="I5" s="3" t="inlineStr">
        <is>
          <t>Medium</t>
        </is>
      </c>
      <c r="J5" s="3" t="inlineStr">
        <is>
          <t>One owner not updated</t>
        </is>
      </c>
    </row>
    <row r="6">
      <c r="A6" s="3" t="inlineStr">
        <is>
          <t>CHK-005</t>
        </is>
      </c>
      <c r="B6" s="3" t="inlineStr">
        <is>
          <t>Access Management</t>
        </is>
      </c>
      <c r="C6" s="3" t="inlineStr">
        <is>
          <t>User access is approved before provisioning</t>
        </is>
      </c>
      <c r="D6" s="3" t="inlineStr">
        <is>
          <t>Sample user accounts and approvals</t>
        </is>
      </c>
      <c r="E6" s="3" t="inlineStr">
        <is>
          <t>Access request/approval</t>
        </is>
      </c>
      <c r="F6" s="3" t="inlineStr">
        <is>
          <t>10 sampled requests</t>
        </is>
      </c>
      <c r="G6" s="3" t="inlineStr">
        <is>
          <t>Compliant</t>
        </is>
      </c>
      <c r="H6" s="3" t="inlineStr"/>
      <c r="I6" s="3" t="inlineStr"/>
      <c r="J6" s="3" t="inlineStr">
        <is>
          <t>All sampled requests approved</t>
        </is>
      </c>
    </row>
    <row r="7">
      <c r="A7" s="3" t="inlineStr">
        <is>
          <t>CHK-006</t>
        </is>
      </c>
      <c r="B7" s="3" t="inlineStr">
        <is>
          <t>Access Management</t>
        </is>
      </c>
      <c r="C7" s="3" t="inlineStr">
        <is>
          <t>Periodic access review is performed</t>
        </is>
      </c>
      <c r="D7" s="3" t="inlineStr">
        <is>
          <t>Inspect latest quarterly review</t>
        </is>
      </c>
      <c r="E7" s="3" t="inlineStr">
        <is>
          <t>Access review report</t>
        </is>
      </c>
      <c r="F7" s="3" t="inlineStr">
        <is>
          <t>Q2 Access Review Report</t>
        </is>
      </c>
      <c r="G7" s="3" t="inlineStr">
        <is>
          <t>Non-Compliant</t>
        </is>
      </c>
      <c r="H7" s="3" t="inlineStr">
        <is>
          <t>OBS-2026-002</t>
        </is>
      </c>
      <c r="I7" s="3" t="inlineStr">
        <is>
          <t>High</t>
        </is>
      </c>
      <c r="J7" s="3" t="inlineStr">
        <is>
          <t>One application review incomplete</t>
        </is>
      </c>
    </row>
    <row r="8">
      <c r="A8" s="3" t="inlineStr">
        <is>
          <t>CHK-007</t>
        </is>
      </c>
      <c r="B8" s="3" t="inlineStr">
        <is>
          <t>Access Management</t>
        </is>
      </c>
      <c r="C8" s="3" t="inlineStr">
        <is>
          <t>Leaver access is removed timely</t>
        </is>
      </c>
      <c r="D8" s="3" t="inlineStr">
        <is>
          <t>Sample terminated users</t>
        </is>
      </c>
      <c r="E8" s="3" t="inlineStr">
        <is>
          <t>HR record; access logs</t>
        </is>
      </c>
      <c r="F8" s="3" t="inlineStr">
        <is>
          <t>5 terminated users sampled</t>
        </is>
      </c>
      <c r="G8" s="3" t="inlineStr">
        <is>
          <t>Compliant</t>
        </is>
      </c>
      <c r="H8" s="3" t="inlineStr"/>
      <c r="I8" s="3" t="inlineStr"/>
      <c r="J8" s="3" t="inlineStr">
        <is>
          <t>No delayed removals</t>
        </is>
      </c>
    </row>
    <row r="9">
      <c r="A9" s="3" t="inlineStr">
        <is>
          <t>CHK-008</t>
        </is>
      </c>
      <c r="B9" s="3" t="inlineStr">
        <is>
          <t>Change Management</t>
        </is>
      </c>
      <c r="C9" s="3" t="inlineStr">
        <is>
          <t>Changes are approved before implementation</t>
        </is>
      </c>
      <c r="D9" s="3" t="inlineStr">
        <is>
          <t>Sample production changes</t>
        </is>
      </c>
      <c r="E9" s="3" t="inlineStr">
        <is>
          <t>Change ticket; approval</t>
        </is>
      </c>
      <c r="F9" s="3" t="inlineStr">
        <is>
          <t>12 changes sampled</t>
        </is>
      </c>
      <c r="G9" s="3" t="inlineStr">
        <is>
          <t>Compliant</t>
        </is>
      </c>
      <c r="H9" s="3" t="inlineStr"/>
      <c r="I9" s="3" t="inlineStr"/>
      <c r="J9" s="3" t="inlineStr">
        <is>
          <t>Approvals present</t>
        </is>
      </c>
    </row>
    <row r="10">
      <c r="A10" s="3" t="inlineStr">
        <is>
          <t>CHK-009</t>
        </is>
      </c>
      <c r="B10" s="3" t="inlineStr">
        <is>
          <t>Change Management</t>
        </is>
      </c>
      <c r="C10" s="3" t="inlineStr">
        <is>
          <t>Emergency changes receive post-implementation review</t>
        </is>
      </c>
      <c r="D10" s="3" t="inlineStr">
        <is>
          <t>Review emergency change records</t>
        </is>
      </c>
      <c r="E10" s="3" t="inlineStr">
        <is>
          <t>Emergency change log; PIR</t>
        </is>
      </c>
      <c r="F10" s="3" t="inlineStr">
        <is>
          <t>2 emergency changes</t>
        </is>
      </c>
      <c r="G10" s="3" t="inlineStr">
        <is>
          <t>Partially Compliant</t>
        </is>
      </c>
      <c r="H10" s="3" t="inlineStr">
        <is>
          <t>OBS-2026-003</t>
        </is>
      </c>
      <c r="I10" s="3" t="inlineStr">
        <is>
          <t>Medium</t>
        </is>
      </c>
      <c r="J10" s="3" t="inlineStr">
        <is>
          <t>One PIR delayed</t>
        </is>
      </c>
    </row>
    <row r="11">
      <c r="A11" s="3" t="inlineStr">
        <is>
          <t>CHK-010</t>
        </is>
      </c>
      <c r="B11" s="3" t="inlineStr">
        <is>
          <t>Operations</t>
        </is>
      </c>
      <c r="C11" s="3" t="inlineStr">
        <is>
          <t>Backups are performed as scheduled</t>
        </is>
      </c>
      <c r="D11" s="3" t="inlineStr">
        <is>
          <t>Review backup logs</t>
        </is>
      </c>
      <c r="E11" s="3" t="inlineStr">
        <is>
          <t>Backup logs</t>
        </is>
      </c>
      <c r="F11" s="3" t="inlineStr">
        <is>
          <t>July 2026 report</t>
        </is>
      </c>
      <c r="G11" s="3" t="inlineStr">
        <is>
          <t>Compliant</t>
        </is>
      </c>
      <c r="H11" s="3" t="inlineStr"/>
      <c r="I11" s="3" t="inlineStr"/>
      <c r="J11" s="3" t="inlineStr">
        <is>
          <t>Completed</t>
        </is>
      </c>
    </row>
    <row r="12">
      <c r="A12" s="3" t="inlineStr">
        <is>
          <t>CHK-011</t>
        </is>
      </c>
      <c r="B12" s="3" t="inlineStr">
        <is>
          <t>Operations</t>
        </is>
      </c>
      <c r="C12" s="3" t="inlineStr">
        <is>
          <t>Backup restoration is periodically tested</t>
        </is>
      </c>
      <c r="D12" s="3" t="inlineStr">
        <is>
          <t>Review restore test evidence</t>
        </is>
      </c>
      <c r="E12" s="3" t="inlineStr">
        <is>
          <t>Restore test report</t>
        </is>
      </c>
      <c r="F12" s="3" t="inlineStr">
        <is>
          <t>May 2026 test</t>
        </is>
      </c>
      <c r="G12" s="3" t="inlineStr">
        <is>
          <t>Compliant</t>
        </is>
      </c>
      <c r="H12" s="3" t="inlineStr"/>
      <c r="I12" s="3" t="inlineStr"/>
      <c r="J12" s="3" t="inlineStr">
        <is>
          <t>Successful</t>
        </is>
      </c>
    </row>
    <row r="13">
      <c r="A13" s="3" t="inlineStr">
        <is>
          <t>CHK-012</t>
        </is>
      </c>
      <c r="B13" s="3" t="inlineStr">
        <is>
          <t>Compliance</t>
        </is>
      </c>
      <c r="C13" s="3" t="inlineStr">
        <is>
          <t>Applicable requirements are identified</t>
        </is>
      </c>
      <c r="D13" s="3" t="inlineStr">
        <is>
          <t>Review compliance register</t>
        </is>
      </c>
      <c r="E13" s="3" t="inlineStr">
        <is>
          <t>Compliance register</t>
        </is>
      </c>
      <c r="F13" s="3" t="inlineStr">
        <is>
          <t>Current register</t>
        </is>
      </c>
      <c r="G13" s="3" t="inlineStr">
        <is>
          <t>Compliant</t>
        </is>
      </c>
      <c r="H13" s="3" t="inlineStr"/>
      <c r="I13" s="3" t="inlineStr"/>
      <c r="J13" s="3" t="inlineStr">
        <is>
          <t>Requirements mapped</t>
        </is>
      </c>
    </row>
    <row r="14">
      <c r="A14" s="3" t="inlineStr">
        <is>
          <t>CHK-013</t>
        </is>
      </c>
      <c r="B14" s="3" t="inlineStr">
        <is>
          <t>Evidence</t>
        </is>
      </c>
      <c r="C14" s="3" t="inlineStr">
        <is>
          <t>Evidence is relevant and sufficient</t>
        </is>
      </c>
      <c r="D14" s="3" t="inlineStr">
        <is>
          <t>Assess evidence against control conclusion</t>
        </is>
      </c>
      <c r="E14" s="3" t="inlineStr">
        <is>
          <t>Control evidence</t>
        </is>
      </c>
      <c r="F14" s="3" t="inlineStr">
        <is>
          <t>Sampled evidence pack</t>
        </is>
      </c>
      <c r="G14" s="3" t="inlineStr">
        <is>
          <t>Compliant</t>
        </is>
      </c>
      <c r="H14" s="3" t="inlineStr"/>
      <c r="I14" s="3" t="inlineStr"/>
      <c r="J14" s="3" t="inlineStr">
        <is>
          <t>Traceable evidence</t>
        </is>
      </c>
    </row>
    <row r="15">
      <c r="A15" s="3" t="inlineStr">
        <is>
          <t>CHK-014</t>
        </is>
      </c>
      <c r="B15" s="3" t="inlineStr">
        <is>
          <t>Findings</t>
        </is>
      </c>
      <c r="C15" s="3" t="inlineStr">
        <is>
          <t>Exceptions are documented and assigned</t>
        </is>
      </c>
      <c r="D15" s="3" t="inlineStr">
        <is>
          <t>Verify owners and action plans</t>
        </is>
      </c>
      <c r="E15" s="3" t="inlineStr">
        <is>
          <t>Finding register</t>
        </is>
      </c>
      <c r="F15" s="3" t="inlineStr">
        <is>
          <t>Finding register</t>
        </is>
      </c>
      <c r="G15" s="3" t="inlineStr">
        <is>
          <t>Compliant</t>
        </is>
      </c>
      <c r="H15" s="3" t="inlineStr"/>
      <c r="I15" s="3" t="inlineStr"/>
      <c r="J15" s="3" t="inlineStr">
        <is>
          <t>Assigned</t>
        </is>
      </c>
    </row>
    <row r="16">
      <c r="A16" s="3" t="inlineStr">
        <is>
          <t>CHK-015</t>
        </is>
      </c>
      <c r="B16" s="3" t="inlineStr">
        <is>
          <t>Closure</t>
        </is>
      </c>
      <c r="C16" s="3" t="inlineStr">
        <is>
          <t>Remediation evidence is independently validated</t>
        </is>
      </c>
      <c r="D16" s="3" t="inlineStr">
        <is>
          <t>Review closure evidence and validation</t>
        </is>
      </c>
      <c r="E16" s="3" t="inlineStr">
        <is>
          <t>Closure evidence; validation record</t>
        </is>
      </c>
      <c r="F16" s="3" t="inlineStr">
        <is>
          <t>Previous finding sample</t>
        </is>
      </c>
      <c r="G16" s="3" t="inlineStr">
        <is>
          <t>Not Tested</t>
        </is>
      </c>
      <c r="H16" s="3" t="inlineStr"/>
      <c r="I16" s="3" t="inlineStr"/>
      <c r="J16" s="3" t="inlineStr">
        <is>
          <t>Follow-up testing pending</t>
        </is>
      </c>
    </row>
  </sheetData>
  <autoFilter ref="A1:J16"/>
  <conditionalFormatting sqref="G2:G1000">
    <cfRule type="cellIs" priority="1" operator="equal" dxfId="0">
      <formula>"Non-Compliant"</formula>
    </cfRule>
    <cfRule type="cellIs" priority="2" operator="equal" dxfId="1">
      <formula>"Partially Compliant"</formula>
    </cfRule>
    <cfRule type="cellIs" priority="3" operator="equal" dxfId="2">
      <formula>"Compliant"</formula>
    </cfRule>
    <cfRule type="cellIs" priority="4" operator="equal" dxfId="0">
      <formula>"Non-Compliant"</formula>
    </cfRule>
    <cfRule type="cellIs" priority="5" operator="equal" dxfId="1">
      <formula>"Partially Compliant"</formula>
    </cfRule>
    <cfRule type="cellIs" priority="6" operator="equal" dxfId="2">
      <formula>"Compliant"</formula>
    </cfRule>
  </conditionalFormatting>
  <dataValidations count="2">
    <dataValidation sqref="G2:G1000" showDropDown="0" showInputMessage="0" showErrorMessage="0" allowBlank="1" type="list">
      <formula1>"Compliant,Partially Compliant,Non-Compliant,Not Applicable,Not Tested"</formula1>
    </dataValidation>
    <dataValidation sqref="I2:I1000" showDropDown="0" showInputMessage="0" showErrorMessage="0" allowBlank="1" type="list">
      <formula1>"Critical,High,Medium,Low"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V10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30" customWidth="1" min="2" max="2"/>
    <col width="14" customWidth="1" min="3" max="3"/>
    <col width="42" customWidth="1" min="4" max="4"/>
    <col width="14" customWidth="1" min="5" max="5"/>
    <col width="32" customWidth="1" min="6" max="6"/>
    <col width="38" customWidth="1" min="7" max="7"/>
    <col width="38" customWidth="1" min="8" max="8"/>
    <col width="22" customWidth="1" min="9" max="9"/>
    <col width="17" customWidth="1" min="10" max="10"/>
    <col width="17" customWidth="1" min="11" max="11"/>
    <col width="16" customWidth="1" min="12" max="12"/>
    <col width="17" customWidth="1" min="13" max="13"/>
    <col width="20" customWidth="1" min="14" max="14"/>
    <col width="34" customWidth="1" min="15" max="15"/>
    <col width="20" customWidth="1" min="16" max="16"/>
    <col width="20" customWidth="1" min="17" max="17"/>
    <col width="17" customWidth="1" min="18" max="18"/>
    <col width="17" customWidth="1" min="19" max="19"/>
    <col width="14" customWidth="1" min="20" max="20"/>
    <col width="14" customWidth="1" min="21" max="21"/>
    <col width="28" customWidth="1" min="22" max="22"/>
  </cols>
  <sheetData>
    <row r="1">
      <c r="A1" s="1" t="inlineStr">
        <is>
          <t>Finding ID</t>
        </is>
      </c>
      <c r="B1" s="1" t="inlineStr">
        <is>
          <t>Audit Name</t>
        </is>
      </c>
      <c r="C1" s="1" t="inlineStr">
        <is>
          <t>Checklist ID</t>
        </is>
      </c>
      <c r="D1" s="1" t="inlineStr">
        <is>
          <t>Finding / Observation</t>
        </is>
      </c>
      <c r="E1" s="1" t="inlineStr">
        <is>
          <t>Risk Rating</t>
        </is>
      </c>
      <c r="F1" s="1" t="inlineStr">
        <is>
          <t>Root Cause</t>
        </is>
      </c>
      <c r="G1" s="1" t="inlineStr">
        <is>
          <t>Recommendation</t>
        </is>
      </c>
      <c r="H1" s="1" t="inlineStr">
        <is>
          <t>Management Action</t>
        </is>
      </c>
      <c r="I1" s="1" t="inlineStr">
        <is>
          <t>Action Owner</t>
        </is>
      </c>
      <c r="J1" s="1" t="inlineStr">
        <is>
          <t>Original Due Date</t>
        </is>
      </c>
      <c r="K1" s="1" t="inlineStr">
        <is>
          <t>Revised Due Date</t>
        </is>
      </c>
      <c r="L1" s="1" t="inlineStr">
        <is>
          <t>Extension Count</t>
        </is>
      </c>
      <c r="M1" s="1" t="inlineStr">
        <is>
          <t>Effective Due Date</t>
        </is>
      </c>
      <c r="N1" s="1" t="inlineStr">
        <is>
          <t>Status</t>
        </is>
      </c>
      <c r="O1" s="1" t="inlineStr">
        <is>
          <t>Closure Evidence</t>
        </is>
      </c>
      <c r="P1" s="1" t="inlineStr">
        <is>
          <t>Validation Status</t>
        </is>
      </c>
      <c r="Q1" s="1" t="inlineStr">
        <is>
          <t>Validated By</t>
        </is>
      </c>
      <c r="R1" s="1" t="inlineStr">
        <is>
          <t>Validation Date</t>
        </is>
      </c>
      <c r="S1" s="1" t="inlineStr">
        <is>
          <t>Closure Date</t>
        </is>
      </c>
      <c r="T1" s="1" t="inlineStr">
        <is>
          <t>Days Open</t>
        </is>
      </c>
      <c r="U1" s="1" t="inlineStr">
        <is>
          <t>Days Overdue</t>
        </is>
      </c>
      <c r="V1" s="1" t="inlineStr">
        <is>
          <t>Remarks</t>
        </is>
      </c>
    </row>
    <row r="2">
      <c r="A2" s="3" t="inlineStr">
        <is>
          <t>OBS-2026-001</t>
        </is>
      </c>
      <c r="B2" s="3" t="inlineStr">
        <is>
          <t>Internal Audit – IT General Controls</t>
        </is>
      </c>
      <c r="C2" s="3" t="inlineStr">
        <is>
          <t>CHK-004</t>
        </is>
      </c>
      <c r="D2" s="3" t="inlineStr">
        <is>
          <t>One IT risk did not have the current risk owner assigned.</t>
        </is>
      </c>
      <c r="E2" s="3" t="inlineStr">
        <is>
          <t>Medium</t>
        </is>
      </c>
      <c r="F2" s="3" t="inlineStr">
        <is>
          <t>Role change was not reflected in the risk register.</t>
        </is>
      </c>
      <c r="G2" s="3" t="inlineStr">
        <is>
          <t>Update risk owner and review ownership records.</t>
        </is>
      </c>
      <c r="H2" s="3" t="inlineStr">
        <is>
          <t>Update risk register and perform ownership review.</t>
        </is>
      </c>
      <c r="I2" s="3" t="inlineStr">
        <is>
          <t>Neha Kapoor</t>
        </is>
      </c>
      <c r="J2" s="13" t="n">
        <v>46254</v>
      </c>
      <c r="K2" s="13" t="n">
        <v>46254</v>
      </c>
      <c r="L2" s="3" t="n">
        <v>0</v>
      </c>
      <c r="M2" s="13" t="n">
        <v>46254</v>
      </c>
      <c r="N2" s="3" t="inlineStr">
        <is>
          <t>In Progress</t>
        </is>
      </c>
      <c r="O2" s="3" t="inlineStr"/>
      <c r="P2" s="3" t="inlineStr">
        <is>
          <t>Pending</t>
        </is>
      </c>
      <c r="Q2" s="3" t="inlineStr"/>
      <c r="R2" s="13" t="inlineStr"/>
      <c r="S2" s="13" t="inlineStr"/>
      <c r="T2" s="3">
        <f>IF(A2="","",IF(S2&lt;&gt;"",MAX(0,S2-J2),MAX(0,TODAY()-J2)))</f>
        <v/>
      </c>
      <c r="U2" s="3">
        <f>IF(A2="","",IF(OR(N2="Closed",M2=""),0,MAX(0,TODAY()-M2)))</f>
        <v/>
      </c>
      <c r="V2" s="3" t="inlineStr">
        <is>
          <t>Open action</t>
        </is>
      </c>
    </row>
    <row r="3">
      <c r="A3" s="3" t="inlineStr">
        <is>
          <t>OBS-2026-002</t>
        </is>
      </c>
      <c r="B3" s="3" t="inlineStr">
        <is>
          <t>Internal Audit – IT General Controls</t>
        </is>
      </c>
      <c r="C3" s="3" t="inlineStr">
        <is>
          <t>CHK-006</t>
        </is>
      </c>
      <c r="D3" s="3" t="inlineStr">
        <is>
          <t>Quarterly access review was not completed for one application.</t>
        </is>
      </c>
      <c r="E3" s="3" t="inlineStr">
        <is>
          <t>High</t>
        </is>
      </c>
      <c r="F3" s="3" t="inlineStr">
        <is>
          <t>Review responsibility was not clearly assigned.</t>
        </is>
      </c>
      <c r="G3" s="3" t="inlineStr">
        <is>
          <t>Complete overdue review and formalize ownership.</t>
        </is>
      </c>
      <c r="H3" s="3" t="inlineStr">
        <is>
          <t>Complete access review and document approval.</t>
        </is>
      </c>
      <c r="I3" s="3" t="inlineStr">
        <is>
          <t>Rahul Mehta</t>
        </is>
      </c>
      <c r="J3" s="13" t="n">
        <v>46246</v>
      </c>
      <c r="K3" s="13" t="n">
        <v>46252</v>
      </c>
      <c r="L3" s="3" t="n">
        <v>1</v>
      </c>
      <c r="M3" s="13" t="n">
        <v>46252</v>
      </c>
      <c r="N3" s="3" t="inlineStr">
        <is>
          <t>In Progress</t>
        </is>
      </c>
      <c r="O3" s="3" t="inlineStr">
        <is>
          <t>Access review report pending</t>
        </is>
      </c>
      <c r="P3" s="3" t="inlineStr">
        <is>
          <t>Pending</t>
        </is>
      </c>
      <c r="Q3" s="3" t="inlineStr"/>
      <c r="R3" s="13" t="inlineStr"/>
      <c r="S3" s="13" t="inlineStr"/>
      <c r="T3" s="3">
        <f>IF(A3="","",IF(S3&lt;&gt;"",MAX(0,S3-J3),MAX(0,TODAY()-J3)))</f>
        <v/>
      </c>
      <c r="U3" s="3">
        <f>IF(A3="","",IF(OR(N3="Closed",M3=""),0,MAX(0,TODAY()-M3)))</f>
        <v/>
      </c>
      <c r="V3" s="3" t="inlineStr">
        <is>
          <t>High-risk finding</t>
        </is>
      </c>
    </row>
    <row r="4">
      <c r="A4" s="3" t="inlineStr">
        <is>
          <t>OBS-2026-003</t>
        </is>
      </c>
      <c r="B4" s="3" t="inlineStr">
        <is>
          <t>Internal Audit – IT General Controls</t>
        </is>
      </c>
      <c r="C4" s="3" t="inlineStr">
        <is>
          <t>CHK-009</t>
        </is>
      </c>
      <c r="D4" s="3" t="inlineStr">
        <is>
          <t>One emergency change did not have timely post-implementation review.</t>
        </is>
      </c>
      <c r="E4" s="3" t="inlineStr">
        <is>
          <t>Medium</t>
        </is>
      </c>
      <c r="F4" s="3" t="inlineStr">
        <is>
          <t>PIR reminder was missed.</t>
        </is>
      </c>
      <c r="G4" s="3" t="inlineStr">
        <is>
          <t>Complete review and add mandatory PIR checkpoint.</t>
        </is>
      </c>
      <c r="H4" s="3" t="inlineStr">
        <is>
          <t>Complete PIR and update procedure.</t>
        </is>
      </c>
      <c r="I4" s="3" t="inlineStr">
        <is>
          <t>Vikram Singh</t>
        </is>
      </c>
      <c r="J4" s="13" t="n">
        <v>46259</v>
      </c>
      <c r="K4" s="13" t="n">
        <v>46259</v>
      </c>
      <c r="L4" s="3" t="n">
        <v>0</v>
      </c>
      <c r="M4" s="13" t="n">
        <v>46259</v>
      </c>
      <c r="N4" s="3" t="inlineStr">
        <is>
          <t>Open</t>
        </is>
      </c>
      <c r="O4" s="3" t="inlineStr"/>
      <c r="P4" s="3" t="inlineStr">
        <is>
          <t>Pending</t>
        </is>
      </c>
      <c r="Q4" s="3" t="inlineStr"/>
      <c r="R4" s="13" t="inlineStr"/>
      <c r="S4" s="13" t="inlineStr"/>
      <c r="T4" s="3">
        <f>IF(A4="","",IF(S4&lt;&gt;"",MAX(0,S4-J4),MAX(0,TODAY()-J4)))</f>
        <v/>
      </c>
      <c r="U4" s="3">
        <f>IF(A4="","",IF(OR(N4="Closed",M4=""),0,MAX(0,TODAY()-M4)))</f>
        <v/>
      </c>
      <c r="V4" s="3" t="inlineStr">
        <is>
          <t>Monitor for closure</t>
        </is>
      </c>
    </row>
    <row r="5">
      <c r="T5">
        <f>IF(A5="","",IF(S5&lt;&gt;"",MAX(0,S5-J5),MAX(0,TODAY()-J5)))</f>
        <v/>
      </c>
      <c r="U5">
        <f>IF(A5="","",IF(OR(N5="Closed",M5=""),0,MAX(0,TODAY()-M5)))</f>
        <v/>
      </c>
    </row>
    <row r="6">
      <c r="T6">
        <f>IF(A6="","",IF(S6&lt;&gt;"",MAX(0,S6-J6),MAX(0,TODAY()-J6)))</f>
        <v/>
      </c>
      <c r="U6">
        <f>IF(A6="","",IF(OR(N6="Closed",M6=""),0,MAX(0,TODAY()-M6)))</f>
        <v/>
      </c>
    </row>
    <row r="7">
      <c r="T7">
        <f>IF(A7="","",IF(S7&lt;&gt;"",MAX(0,S7-J7),MAX(0,TODAY()-J7)))</f>
        <v/>
      </c>
      <c r="U7">
        <f>IF(A7="","",IF(OR(N7="Closed",M7=""),0,MAX(0,TODAY()-M7)))</f>
        <v/>
      </c>
    </row>
    <row r="8">
      <c r="T8">
        <f>IF(A8="","",IF(S8&lt;&gt;"",MAX(0,S8-J8),MAX(0,TODAY()-J8)))</f>
        <v/>
      </c>
      <c r="U8">
        <f>IF(A8="","",IF(OR(N8="Closed",M8=""),0,MAX(0,TODAY()-M8)))</f>
        <v/>
      </c>
    </row>
    <row r="9">
      <c r="T9">
        <f>IF(A9="","",IF(S9&lt;&gt;"",MAX(0,S9-J9),MAX(0,TODAY()-J9)))</f>
        <v/>
      </c>
      <c r="U9">
        <f>IF(A9="","",IF(OR(N9="Closed",M9=""),0,MAX(0,TODAY()-M9)))</f>
        <v/>
      </c>
    </row>
    <row r="10">
      <c r="T10">
        <f>IF(A10="","",IF(S10&lt;&gt;"",MAX(0,S10-J10),MAX(0,TODAY()-J10)))</f>
        <v/>
      </c>
      <c r="U10">
        <f>IF(A10="","",IF(OR(N10="Closed",M10=""),0,MAX(0,TODAY()-M10)))</f>
        <v/>
      </c>
    </row>
    <row r="11">
      <c r="T11">
        <f>IF(A11="","",IF(S11&lt;&gt;"",MAX(0,S11-J11),MAX(0,TODAY()-J11)))</f>
        <v/>
      </c>
      <c r="U11">
        <f>IF(A11="","",IF(OR(N11="Closed",M11=""),0,MAX(0,TODAY()-M11)))</f>
        <v/>
      </c>
    </row>
    <row r="12">
      <c r="T12">
        <f>IF(A12="","",IF(S12&lt;&gt;"",MAX(0,S12-J12),MAX(0,TODAY()-J12)))</f>
        <v/>
      </c>
      <c r="U12">
        <f>IF(A12="","",IF(OR(N12="Closed",M12=""),0,MAX(0,TODAY()-M12)))</f>
        <v/>
      </c>
    </row>
    <row r="13">
      <c r="T13">
        <f>IF(A13="","",IF(S13&lt;&gt;"",MAX(0,S13-J13),MAX(0,TODAY()-J13)))</f>
        <v/>
      </c>
      <c r="U13">
        <f>IF(A13="","",IF(OR(N13="Closed",M13=""),0,MAX(0,TODAY()-M13)))</f>
        <v/>
      </c>
    </row>
    <row r="14">
      <c r="T14">
        <f>IF(A14="","",IF(S14&lt;&gt;"",MAX(0,S14-J14),MAX(0,TODAY()-J14)))</f>
        <v/>
      </c>
      <c r="U14">
        <f>IF(A14="","",IF(OR(N14="Closed",M14=""),0,MAX(0,TODAY()-M14)))</f>
        <v/>
      </c>
    </row>
    <row r="15">
      <c r="T15">
        <f>IF(A15="","",IF(S15&lt;&gt;"",MAX(0,S15-J15),MAX(0,TODAY()-J15)))</f>
        <v/>
      </c>
      <c r="U15">
        <f>IF(A15="","",IF(OR(N15="Closed",M15=""),0,MAX(0,TODAY()-M15)))</f>
        <v/>
      </c>
    </row>
    <row r="16">
      <c r="T16">
        <f>IF(A16="","",IF(S16&lt;&gt;"",MAX(0,S16-J16),MAX(0,TODAY()-J16)))</f>
        <v/>
      </c>
      <c r="U16">
        <f>IF(A16="","",IF(OR(N16="Closed",M16=""),0,MAX(0,TODAY()-M16)))</f>
        <v/>
      </c>
    </row>
    <row r="17">
      <c r="T17">
        <f>IF(A17="","",IF(S17&lt;&gt;"",MAX(0,S17-J17),MAX(0,TODAY()-J17)))</f>
        <v/>
      </c>
      <c r="U17">
        <f>IF(A17="","",IF(OR(N17="Closed",M17=""),0,MAX(0,TODAY()-M17)))</f>
        <v/>
      </c>
    </row>
    <row r="18">
      <c r="T18">
        <f>IF(A18="","",IF(S18&lt;&gt;"",MAX(0,S18-J18),MAX(0,TODAY()-J18)))</f>
        <v/>
      </c>
      <c r="U18">
        <f>IF(A18="","",IF(OR(N18="Closed",M18=""),0,MAX(0,TODAY()-M18)))</f>
        <v/>
      </c>
    </row>
    <row r="19">
      <c r="T19">
        <f>IF(A19="","",IF(S19&lt;&gt;"",MAX(0,S19-J19),MAX(0,TODAY()-J19)))</f>
        <v/>
      </c>
      <c r="U19">
        <f>IF(A19="","",IF(OR(N19="Closed",M19=""),0,MAX(0,TODAY()-M19)))</f>
        <v/>
      </c>
    </row>
    <row r="20">
      <c r="T20">
        <f>IF(A20="","",IF(S20&lt;&gt;"",MAX(0,S20-J20),MAX(0,TODAY()-J20)))</f>
        <v/>
      </c>
      <c r="U20">
        <f>IF(A20="","",IF(OR(N20="Closed",M20=""),0,MAX(0,TODAY()-M20)))</f>
        <v/>
      </c>
    </row>
    <row r="21">
      <c r="T21">
        <f>IF(A21="","",IF(S21&lt;&gt;"",MAX(0,S21-J21),MAX(0,TODAY()-J21)))</f>
        <v/>
      </c>
      <c r="U21">
        <f>IF(A21="","",IF(OR(N21="Closed",M21=""),0,MAX(0,TODAY()-M21)))</f>
        <v/>
      </c>
    </row>
    <row r="22">
      <c r="T22">
        <f>IF(A22="","",IF(S22&lt;&gt;"",MAX(0,S22-J22),MAX(0,TODAY()-J22)))</f>
        <v/>
      </c>
      <c r="U22">
        <f>IF(A22="","",IF(OR(N22="Closed",M22=""),0,MAX(0,TODAY()-M22)))</f>
        <v/>
      </c>
    </row>
    <row r="23">
      <c r="T23">
        <f>IF(A23="","",IF(S23&lt;&gt;"",MAX(0,S23-J23),MAX(0,TODAY()-J23)))</f>
        <v/>
      </c>
      <c r="U23">
        <f>IF(A23="","",IF(OR(N23="Closed",M23=""),0,MAX(0,TODAY()-M23)))</f>
        <v/>
      </c>
    </row>
    <row r="24">
      <c r="T24">
        <f>IF(A24="","",IF(S24&lt;&gt;"",MAX(0,S24-J24),MAX(0,TODAY()-J24)))</f>
        <v/>
      </c>
      <c r="U24">
        <f>IF(A24="","",IF(OR(N24="Closed",M24=""),0,MAX(0,TODAY()-M24)))</f>
        <v/>
      </c>
    </row>
    <row r="25">
      <c r="T25">
        <f>IF(A25="","",IF(S25&lt;&gt;"",MAX(0,S25-J25),MAX(0,TODAY()-J25)))</f>
        <v/>
      </c>
      <c r="U25">
        <f>IF(A25="","",IF(OR(N25="Closed",M25=""),0,MAX(0,TODAY()-M25)))</f>
        <v/>
      </c>
    </row>
    <row r="26">
      <c r="T26">
        <f>IF(A26="","",IF(S26&lt;&gt;"",MAX(0,S26-J26),MAX(0,TODAY()-J26)))</f>
        <v/>
      </c>
      <c r="U26">
        <f>IF(A26="","",IF(OR(N26="Closed",M26=""),0,MAX(0,TODAY()-M26)))</f>
        <v/>
      </c>
    </row>
    <row r="27">
      <c r="T27">
        <f>IF(A27="","",IF(S27&lt;&gt;"",MAX(0,S27-J27),MAX(0,TODAY()-J27)))</f>
        <v/>
      </c>
      <c r="U27">
        <f>IF(A27="","",IF(OR(N27="Closed",M27=""),0,MAX(0,TODAY()-M27)))</f>
        <v/>
      </c>
    </row>
    <row r="28">
      <c r="T28">
        <f>IF(A28="","",IF(S28&lt;&gt;"",MAX(0,S28-J28),MAX(0,TODAY()-J28)))</f>
        <v/>
      </c>
      <c r="U28">
        <f>IF(A28="","",IF(OR(N28="Closed",M28=""),0,MAX(0,TODAY()-M28)))</f>
        <v/>
      </c>
    </row>
    <row r="29">
      <c r="T29">
        <f>IF(A29="","",IF(S29&lt;&gt;"",MAX(0,S29-J29),MAX(0,TODAY()-J29)))</f>
        <v/>
      </c>
      <c r="U29">
        <f>IF(A29="","",IF(OR(N29="Closed",M29=""),0,MAX(0,TODAY()-M29)))</f>
        <v/>
      </c>
    </row>
    <row r="30">
      <c r="T30">
        <f>IF(A30="","",IF(S30&lt;&gt;"",MAX(0,S30-J30),MAX(0,TODAY()-J30)))</f>
        <v/>
      </c>
      <c r="U30">
        <f>IF(A30="","",IF(OR(N30="Closed",M30=""),0,MAX(0,TODAY()-M30)))</f>
        <v/>
      </c>
    </row>
    <row r="31">
      <c r="T31">
        <f>IF(A31="","",IF(S31&lt;&gt;"",MAX(0,S31-J31),MAX(0,TODAY()-J31)))</f>
        <v/>
      </c>
      <c r="U31">
        <f>IF(A31="","",IF(OR(N31="Closed",M31=""),0,MAX(0,TODAY()-M31)))</f>
        <v/>
      </c>
    </row>
    <row r="32">
      <c r="T32">
        <f>IF(A32="","",IF(S32&lt;&gt;"",MAX(0,S32-J32),MAX(0,TODAY()-J32)))</f>
        <v/>
      </c>
      <c r="U32">
        <f>IF(A32="","",IF(OR(N32="Closed",M32=""),0,MAX(0,TODAY()-M32)))</f>
        <v/>
      </c>
    </row>
    <row r="33">
      <c r="T33">
        <f>IF(A33="","",IF(S33&lt;&gt;"",MAX(0,S33-J33),MAX(0,TODAY()-J33)))</f>
        <v/>
      </c>
      <c r="U33">
        <f>IF(A33="","",IF(OR(N33="Closed",M33=""),0,MAX(0,TODAY()-M33)))</f>
        <v/>
      </c>
    </row>
    <row r="34">
      <c r="T34">
        <f>IF(A34="","",IF(S34&lt;&gt;"",MAX(0,S34-J34),MAX(0,TODAY()-J34)))</f>
        <v/>
      </c>
      <c r="U34">
        <f>IF(A34="","",IF(OR(N34="Closed",M34=""),0,MAX(0,TODAY()-M34)))</f>
        <v/>
      </c>
    </row>
    <row r="35">
      <c r="T35">
        <f>IF(A35="","",IF(S35&lt;&gt;"",MAX(0,S35-J35),MAX(0,TODAY()-J35)))</f>
        <v/>
      </c>
      <c r="U35">
        <f>IF(A35="","",IF(OR(N35="Closed",M35=""),0,MAX(0,TODAY()-M35)))</f>
        <v/>
      </c>
    </row>
    <row r="36">
      <c r="T36">
        <f>IF(A36="","",IF(S36&lt;&gt;"",MAX(0,S36-J36),MAX(0,TODAY()-J36)))</f>
        <v/>
      </c>
      <c r="U36">
        <f>IF(A36="","",IF(OR(N36="Closed",M36=""),0,MAX(0,TODAY()-M36)))</f>
        <v/>
      </c>
    </row>
    <row r="37">
      <c r="T37">
        <f>IF(A37="","",IF(S37&lt;&gt;"",MAX(0,S37-J37),MAX(0,TODAY()-J37)))</f>
        <v/>
      </c>
      <c r="U37">
        <f>IF(A37="","",IF(OR(N37="Closed",M37=""),0,MAX(0,TODAY()-M37)))</f>
        <v/>
      </c>
    </row>
    <row r="38">
      <c r="T38">
        <f>IF(A38="","",IF(S38&lt;&gt;"",MAX(0,S38-J38),MAX(0,TODAY()-J38)))</f>
        <v/>
      </c>
      <c r="U38">
        <f>IF(A38="","",IF(OR(N38="Closed",M38=""),0,MAX(0,TODAY()-M38)))</f>
        <v/>
      </c>
    </row>
    <row r="39">
      <c r="T39">
        <f>IF(A39="","",IF(S39&lt;&gt;"",MAX(0,S39-J39),MAX(0,TODAY()-J39)))</f>
        <v/>
      </c>
      <c r="U39">
        <f>IF(A39="","",IF(OR(N39="Closed",M39=""),0,MAX(0,TODAY()-M39)))</f>
        <v/>
      </c>
    </row>
    <row r="40">
      <c r="T40">
        <f>IF(A40="","",IF(S40&lt;&gt;"",MAX(0,S40-J40),MAX(0,TODAY()-J40)))</f>
        <v/>
      </c>
      <c r="U40">
        <f>IF(A40="","",IF(OR(N40="Closed",M40=""),0,MAX(0,TODAY()-M40)))</f>
        <v/>
      </c>
    </row>
    <row r="41">
      <c r="T41">
        <f>IF(A41="","",IF(S41&lt;&gt;"",MAX(0,S41-J41),MAX(0,TODAY()-J41)))</f>
        <v/>
      </c>
      <c r="U41">
        <f>IF(A41="","",IF(OR(N41="Closed",M41=""),0,MAX(0,TODAY()-M41)))</f>
        <v/>
      </c>
    </row>
    <row r="42">
      <c r="T42">
        <f>IF(A42="","",IF(S42&lt;&gt;"",MAX(0,S42-J42),MAX(0,TODAY()-J42)))</f>
        <v/>
      </c>
      <c r="U42">
        <f>IF(A42="","",IF(OR(N42="Closed",M42=""),0,MAX(0,TODAY()-M42)))</f>
        <v/>
      </c>
    </row>
    <row r="43">
      <c r="T43">
        <f>IF(A43="","",IF(S43&lt;&gt;"",MAX(0,S43-J43),MAX(0,TODAY()-J43)))</f>
        <v/>
      </c>
      <c r="U43">
        <f>IF(A43="","",IF(OR(N43="Closed",M43=""),0,MAX(0,TODAY()-M43)))</f>
        <v/>
      </c>
    </row>
    <row r="44">
      <c r="T44">
        <f>IF(A44="","",IF(S44&lt;&gt;"",MAX(0,S44-J44),MAX(0,TODAY()-J44)))</f>
        <v/>
      </c>
      <c r="U44">
        <f>IF(A44="","",IF(OR(N44="Closed",M44=""),0,MAX(0,TODAY()-M44)))</f>
        <v/>
      </c>
    </row>
    <row r="45">
      <c r="T45">
        <f>IF(A45="","",IF(S45&lt;&gt;"",MAX(0,S45-J45),MAX(0,TODAY()-J45)))</f>
        <v/>
      </c>
      <c r="U45">
        <f>IF(A45="","",IF(OR(N45="Closed",M45=""),0,MAX(0,TODAY()-M45)))</f>
        <v/>
      </c>
    </row>
    <row r="46">
      <c r="T46">
        <f>IF(A46="","",IF(S46&lt;&gt;"",MAX(0,S46-J46),MAX(0,TODAY()-J46)))</f>
        <v/>
      </c>
      <c r="U46">
        <f>IF(A46="","",IF(OR(N46="Closed",M46=""),0,MAX(0,TODAY()-M46)))</f>
        <v/>
      </c>
    </row>
    <row r="47">
      <c r="T47">
        <f>IF(A47="","",IF(S47&lt;&gt;"",MAX(0,S47-J47),MAX(0,TODAY()-J47)))</f>
        <v/>
      </c>
      <c r="U47">
        <f>IF(A47="","",IF(OR(N47="Closed",M47=""),0,MAX(0,TODAY()-M47)))</f>
        <v/>
      </c>
    </row>
    <row r="48">
      <c r="T48">
        <f>IF(A48="","",IF(S48&lt;&gt;"",MAX(0,S48-J48),MAX(0,TODAY()-J48)))</f>
        <v/>
      </c>
      <c r="U48">
        <f>IF(A48="","",IF(OR(N48="Closed",M48=""),0,MAX(0,TODAY()-M48)))</f>
        <v/>
      </c>
    </row>
    <row r="49">
      <c r="T49">
        <f>IF(A49="","",IF(S49&lt;&gt;"",MAX(0,S49-J49),MAX(0,TODAY()-J49)))</f>
        <v/>
      </c>
      <c r="U49">
        <f>IF(A49="","",IF(OR(N49="Closed",M49=""),0,MAX(0,TODAY()-M49)))</f>
        <v/>
      </c>
    </row>
    <row r="50">
      <c r="T50">
        <f>IF(A50="","",IF(S50&lt;&gt;"",MAX(0,S50-J50),MAX(0,TODAY()-J50)))</f>
        <v/>
      </c>
      <c r="U50">
        <f>IF(A50="","",IF(OR(N50="Closed",M50=""),0,MAX(0,TODAY()-M50)))</f>
        <v/>
      </c>
    </row>
    <row r="51">
      <c r="T51">
        <f>IF(A51="","",IF(S51&lt;&gt;"",MAX(0,S51-J51),MAX(0,TODAY()-J51)))</f>
        <v/>
      </c>
      <c r="U51">
        <f>IF(A51="","",IF(OR(N51="Closed",M51=""),0,MAX(0,TODAY()-M51)))</f>
        <v/>
      </c>
    </row>
    <row r="52">
      <c r="T52">
        <f>IF(A52="","",IF(S52&lt;&gt;"",MAX(0,S52-J52),MAX(0,TODAY()-J52)))</f>
        <v/>
      </c>
      <c r="U52">
        <f>IF(A52="","",IF(OR(N52="Closed",M52=""),0,MAX(0,TODAY()-M52)))</f>
        <v/>
      </c>
    </row>
    <row r="53">
      <c r="T53">
        <f>IF(A53="","",IF(S53&lt;&gt;"",MAX(0,S53-J53),MAX(0,TODAY()-J53)))</f>
        <v/>
      </c>
      <c r="U53">
        <f>IF(A53="","",IF(OR(N53="Closed",M53=""),0,MAX(0,TODAY()-M53)))</f>
        <v/>
      </c>
    </row>
    <row r="54">
      <c r="T54">
        <f>IF(A54="","",IF(S54&lt;&gt;"",MAX(0,S54-J54),MAX(0,TODAY()-J54)))</f>
        <v/>
      </c>
      <c r="U54">
        <f>IF(A54="","",IF(OR(N54="Closed",M54=""),0,MAX(0,TODAY()-M54)))</f>
        <v/>
      </c>
    </row>
    <row r="55">
      <c r="T55">
        <f>IF(A55="","",IF(S55&lt;&gt;"",MAX(0,S55-J55),MAX(0,TODAY()-J55)))</f>
        <v/>
      </c>
      <c r="U55">
        <f>IF(A55="","",IF(OR(N55="Closed",M55=""),0,MAX(0,TODAY()-M55)))</f>
        <v/>
      </c>
    </row>
    <row r="56">
      <c r="T56">
        <f>IF(A56="","",IF(S56&lt;&gt;"",MAX(0,S56-J56),MAX(0,TODAY()-J56)))</f>
        <v/>
      </c>
      <c r="U56">
        <f>IF(A56="","",IF(OR(N56="Closed",M56=""),0,MAX(0,TODAY()-M56)))</f>
        <v/>
      </c>
    </row>
    <row r="57">
      <c r="T57">
        <f>IF(A57="","",IF(S57&lt;&gt;"",MAX(0,S57-J57),MAX(0,TODAY()-J57)))</f>
        <v/>
      </c>
      <c r="U57">
        <f>IF(A57="","",IF(OR(N57="Closed",M57=""),0,MAX(0,TODAY()-M57)))</f>
        <v/>
      </c>
    </row>
    <row r="58">
      <c r="T58">
        <f>IF(A58="","",IF(S58&lt;&gt;"",MAX(0,S58-J58),MAX(0,TODAY()-J58)))</f>
        <v/>
      </c>
      <c r="U58">
        <f>IF(A58="","",IF(OR(N58="Closed",M58=""),0,MAX(0,TODAY()-M58)))</f>
        <v/>
      </c>
    </row>
    <row r="59">
      <c r="T59">
        <f>IF(A59="","",IF(S59&lt;&gt;"",MAX(0,S59-J59),MAX(0,TODAY()-J59)))</f>
        <v/>
      </c>
      <c r="U59">
        <f>IF(A59="","",IF(OR(N59="Closed",M59=""),0,MAX(0,TODAY()-M59)))</f>
        <v/>
      </c>
    </row>
    <row r="60">
      <c r="T60">
        <f>IF(A60="","",IF(S60&lt;&gt;"",MAX(0,S60-J60),MAX(0,TODAY()-J60)))</f>
        <v/>
      </c>
      <c r="U60">
        <f>IF(A60="","",IF(OR(N60="Closed",M60=""),0,MAX(0,TODAY()-M60)))</f>
        <v/>
      </c>
    </row>
    <row r="61">
      <c r="T61">
        <f>IF(A61="","",IF(S61&lt;&gt;"",MAX(0,S61-J61),MAX(0,TODAY()-J61)))</f>
        <v/>
      </c>
      <c r="U61">
        <f>IF(A61="","",IF(OR(N61="Closed",M61=""),0,MAX(0,TODAY()-M61)))</f>
        <v/>
      </c>
    </row>
    <row r="62">
      <c r="T62">
        <f>IF(A62="","",IF(S62&lt;&gt;"",MAX(0,S62-J62),MAX(0,TODAY()-J62)))</f>
        <v/>
      </c>
      <c r="U62">
        <f>IF(A62="","",IF(OR(N62="Closed",M62=""),0,MAX(0,TODAY()-M62)))</f>
        <v/>
      </c>
    </row>
    <row r="63">
      <c r="T63">
        <f>IF(A63="","",IF(S63&lt;&gt;"",MAX(0,S63-J63),MAX(0,TODAY()-J63)))</f>
        <v/>
      </c>
      <c r="U63">
        <f>IF(A63="","",IF(OR(N63="Closed",M63=""),0,MAX(0,TODAY()-M63)))</f>
        <v/>
      </c>
    </row>
    <row r="64">
      <c r="T64">
        <f>IF(A64="","",IF(S64&lt;&gt;"",MAX(0,S64-J64),MAX(0,TODAY()-J64)))</f>
        <v/>
      </c>
      <c r="U64">
        <f>IF(A64="","",IF(OR(N64="Closed",M64=""),0,MAX(0,TODAY()-M64)))</f>
        <v/>
      </c>
    </row>
    <row r="65">
      <c r="T65">
        <f>IF(A65="","",IF(S65&lt;&gt;"",MAX(0,S65-J65),MAX(0,TODAY()-J65)))</f>
        <v/>
      </c>
      <c r="U65">
        <f>IF(A65="","",IF(OR(N65="Closed",M65=""),0,MAX(0,TODAY()-M65)))</f>
        <v/>
      </c>
    </row>
    <row r="66">
      <c r="T66">
        <f>IF(A66="","",IF(S66&lt;&gt;"",MAX(0,S66-J66),MAX(0,TODAY()-J66)))</f>
        <v/>
      </c>
      <c r="U66">
        <f>IF(A66="","",IF(OR(N66="Closed",M66=""),0,MAX(0,TODAY()-M66)))</f>
        <v/>
      </c>
    </row>
    <row r="67">
      <c r="T67">
        <f>IF(A67="","",IF(S67&lt;&gt;"",MAX(0,S67-J67),MAX(0,TODAY()-J67)))</f>
        <v/>
      </c>
      <c r="U67">
        <f>IF(A67="","",IF(OR(N67="Closed",M67=""),0,MAX(0,TODAY()-M67)))</f>
        <v/>
      </c>
    </row>
    <row r="68">
      <c r="T68">
        <f>IF(A68="","",IF(S68&lt;&gt;"",MAX(0,S68-J68),MAX(0,TODAY()-J68)))</f>
        <v/>
      </c>
      <c r="U68">
        <f>IF(A68="","",IF(OR(N68="Closed",M68=""),0,MAX(0,TODAY()-M68)))</f>
        <v/>
      </c>
    </row>
    <row r="69">
      <c r="T69">
        <f>IF(A69="","",IF(S69&lt;&gt;"",MAX(0,S69-J69),MAX(0,TODAY()-J69)))</f>
        <v/>
      </c>
      <c r="U69">
        <f>IF(A69="","",IF(OR(N69="Closed",M69=""),0,MAX(0,TODAY()-M69)))</f>
        <v/>
      </c>
    </row>
    <row r="70">
      <c r="T70">
        <f>IF(A70="","",IF(S70&lt;&gt;"",MAX(0,S70-J70),MAX(0,TODAY()-J70)))</f>
        <v/>
      </c>
      <c r="U70">
        <f>IF(A70="","",IF(OR(N70="Closed",M70=""),0,MAX(0,TODAY()-M70)))</f>
        <v/>
      </c>
    </row>
    <row r="71">
      <c r="T71">
        <f>IF(A71="","",IF(S71&lt;&gt;"",MAX(0,S71-J71),MAX(0,TODAY()-J71)))</f>
        <v/>
      </c>
      <c r="U71">
        <f>IF(A71="","",IF(OR(N71="Closed",M71=""),0,MAX(0,TODAY()-M71)))</f>
        <v/>
      </c>
    </row>
    <row r="72">
      <c r="T72">
        <f>IF(A72="","",IF(S72&lt;&gt;"",MAX(0,S72-J72),MAX(0,TODAY()-J72)))</f>
        <v/>
      </c>
      <c r="U72">
        <f>IF(A72="","",IF(OR(N72="Closed",M72=""),0,MAX(0,TODAY()-M72)))</f>
        <v/>
      </c>
    </row>
    <row r="73">
      <c r="T73">
        <f>IF(A73="","",IF(S73&lt;&gt;"",MAX(0,S73-J73),MAX(0,TODAY()-J73)))</f>
        <v/>
      </c>
      <c r="U73">
        <f>IF(A73="","",IF(OR(N73="Closed",M73=""),0,MAX(0,TODAY()-M73)))</f>
        <v/>
      </c>
    </row>
    <row r="74">
      <c r="T74">
        <f>IF(A74="","",IF(S74&lt;&gt;"",MAX(0,S74-J74),MAX(0,TODAY()-J74)))</f>
        <v/>
      </c>
      <c r="U74">
        <f>IF(A74="","",IF(OR(N74="Closed",M74=""),0,MAX(0,TODAY()-M74)))</f>
        <v/>
      </c>
    </row>
    <row r="75">
      <c r="T75">
        <f>IF(A75="","",IF(S75&lt;&gt;"",MAX(0,S75-J75),MAX(0,TODAY()-J75)))</f>
        <v/>
      </c>
      <c r="U75">
        <f>IF(A75="","",IF(OR(N75="Closed",M75=""),0,MAX(0,TODAY()-M75)))</f>
        <v/>
      </c>
    </row>
    <row r="76">
      <c r="T76">
        <f>IF(A76="","",IF(S76&lt;&gt;"",MAX(0,S76-J76),MAX(0,TODAY()-J76)))</f>
        <v/>
      </c>
      <c r="U76">
        <f>IF(A76="","",IF(OR(N76="Closed",M76=""),0,MAX(0,TODAY()-M76)))</f>
        <v/>
      </c>
    </row>
    <row r="77">
      <c r="T77">
        <f>IF(A77="","",IF(S77&lt;&gt;"",MAX(0,S77-J77),MAX(0,TODAY()-J77)))</f>
        <v/>
      </c>
      <c r="U77">
        <f>IF(A77="","",IF(OR(N77="Closed",M77=""),0,MAX(0,TODAY()-M77)))</f>
        <v/>
      </c>
    </row>
    <row r="78">
      <c r="T78">
        <f>IF(A78="","",IF(S78&lt;&gt;"",MAX(0,S78-J78),MAX(0,TODAY()-J78)))</f>
        <v/>
      </c>
      <c r="U78">
        <f>IF(A78="","",IF(OR(N78="Closed",M78=""),0,MAX(0,TODAY()-M78)))</f>
        <v/>
      </c>
    </row>
    <row r="79">
      <c r="T79">
        <f>IF(A79="","",IF(S79&lt;&gt;"",MAX(0,S79-J79),MAX(0,TODAY()-J79)))</f>
        <v/>
      </c>
      <c r="U79">
        <f>IF(A79="","",IF(OR(N79="Closed",M79=""),0,MAX(0,TODAY()-M79)))</f>
        <v/>
      </c>
    </row>
    <row r="80">
      <c r="T80">
        <f>IF(A80="","",IF(S80&lt;&gt;"",MAX(0,S80-J80),MAX(0,TODAY()-J80)))</f>
        <v/>
      </c>
      <c r="U80">
        <f>IF(A80="","",IF(OR(N80="Closed",M80=""),0,MAX(0,TODAY()-M80)))</f>
        <v/>
      </c>
    </row>
    <row r="81">
      <c r="T81">
        <f>IF(A81="","",IF(S81&lt;&gt;"",MAX(0,S81-J81),MAX(0,TODAY()-J81)))</f>
        <v/>
      </c>
      <c r="U81">
        <f>IF(A81="","",IF(OR(N81="Closed",M81=""),0,MAX(0,TODAY()-M81)))</f>
        <v/>
      </c>
    </row>
    <row r="82">
      <c r="T82">
        <f>IF(A82="","",IF(S82&lt;&gt;"",MAX(0,S82-J82),MAX(0,TODAY()-J82)))</f>
        <v/>
      </c>
      <c r="U82">
        <f>IF(A82="","",IF(OR(N82="Closed",M82=""),0,MAX(0,TODAY()-M82)))</f>
        <v/>
      </c>
    </row>
    <row r="83">
      <c r="T83">
        <f>IF(A83="","",IF(S83&lt;&gt;"",MAX(0,S83-J83),MAX(0,TODAY()-J83)))</f>
        <v/>
      </c>
      <c r="U83">
        <f>IF(A83="","",IF(OR(N83="Closed",M83=""),0,MAX(0,TODAY()-M83)))</f>
        <v/>
      </c>
    </row>
    <row r="84">
      <c r="T84">
        <f>IF(A84="","",IF(S84&lt;&gt;"",MAX(0,S84-J84),MAX(0,TODAY()-J84)))</f>
        <v/>
      </c>
      <c r="U84">
        <f>IF(A84="","",IF(OR(N84="Closed",M84=""),0,MAX(0,TODAY()-M84)))</f>
        <v/>
      </c>
    </row>
    <row r="85">
      <c r="T85">
        <f>IF(A85="","",IF(S85&lt;&gt;"",MAX(0,S85-J85),MAX(0,TODAY()-J85)))</f>
        <v/>
      </c>
      <c r="U85">
        <f>IF(A85="","",IF(OR(N85="Closed",M85=""),0,MAX(0,TODAY()-M85)))</f>
        <v/>
      </c>
    </row>
    <row r="86">
      <c r="T86">
        <f>IF(A86="","",IF(S86&lt;&gt;"",MAX(0,S86-J86),MAX(0,TODAY()-J86)))</f>
        <v/>
      </c>
      <c r="U86">
        <f>IF(A86="","",IF(OR(N86="Closed",M86=""),0,MAX(0,TODAY()-M86)))</f>
        <v/>
      </c>
    </row>
    <row r="87">
      <c r="T87">
        <f>IF(A87="","",IF(S87&lt;&gt;"",MAX(0,S87-J87),MAX(0,TODAY()-J87)))</f>
        <v/>
      </c>
      <c r="U87">
        <f>IF(A87="","",IF(OR(N87="Closed",M87=""),0,MAX(0,TODAY()-M87)))</f>
        <v/>
      </c>
    </row>
    <row r="88">
      <c r="T88">
        <f>IF(A88="","",IF(S88&lt;&gt;"",MAX(0,S88-J88),MAX(0,TODAY()-J88)))</f>
        <v/>
      </c>
      <c r="U88">
        <f>IF(A88="","",IF(OR(N88="Closed",M88=""),0,MAX(0,TODAY()-M88)))</f>
        <v/>
      </c>
    </row>
    <row r="89">
      <c r="T89">
        <f>IF(A89="","",IF(S89&lt;&gt;"",MAX(0,S89-J89),MAX(0,TODAY()-J89)))</f>
        <v/>
      </c>
      <c r="U89">
        <f>IF(A89="","",IF(OR(N89="Closed",M89=""),0,MAX(0,TODAY()-M89)))</f>
        <v/>
      </c>
    </row>
    <row r="90">
      <c r="T90">
        <f>IF(A90="","",IF(S90&lt;&gt;"",MAX(0,S90-J90),MAX(0,TODAY()-J90)))</f>
        <v/>
      </c>
      <c r="U90">
        <f>IF(A90="","",IF(OR(N90="Closed",M90=""),0,MAX(0,TODAY()-M90)))</f>
        <v/>
      </c>
    </row>
    <row r="91">
      <c r="T91">
        <f>IF(A91="","",IF(S91&lt;&gt;"",MAX(0,S91-J91),MAX(0,TODAY()-J91)))</f>
        <v/>
      </c>
      <c r="U91">
        <f>IF(A91="","",IF(OR(N91="Closed",M91=""),0,MAX(0,TODAY()-M91)))</f>
        <v/>
      </c>
    </row>
    <row r="92">
      <c r="T92">
        <f>IF(A92="","",IF(S92&lt;&gt;"",MAX(0,S92-J92),MAX(0,TODAY()-J92)))</f>
        <v/>
      </c>
      <c r="U92">
        <f>IF(A92="","",IF(OR(N92="Closed",M92=""),0,MAX(0,TODAY()-M92)))</f>
        <v/>
      </c>
    </row>
    <row r="93">
      <c r="T93">
        <f>IF(A93="","",IF(S93&lt;&gt;"",MAX(0,S93-J93),MAX(0,TODAY()-J93)))</f>
        <v/>
      </c>
      <c r="U93">
        <f>IF(A93="","",IF(OR(N93="Closed",M93=""),0,MAX(0,TODAY()-M93)))</f>
        <v/>
      </c>
    </row>
    <row r="94">
      <c r="T94">
        <f>IF(A94="","",IF(S94&lt;&gt;"",MAX(0,S94-J94),MAX(0,TODAY()-J94)))</f>
        <v/>
      </c>
      <c r="U94">
        <f>IF(A94="","",IF(OR(N94="Closed",M94=""),0,MAX(0,TODAY()-M94)))</f>
        <v/>
      </c>
    </row>
    <row r="95">
      <c r="T95">
        <f>IF(A95="","",IF(S95&lt;&gt;"",MAX(0,S95-J95),MAX(0,TODAY()-J95)))</f>
        <v/>
      </c>
      <c r="U95">
        <f>IF(A95="","",IF(OR(N95="Closed",M95=""),0,MAX(0,TODAY()-M95)))</f>
        <v/>
      </c>
    </row>
    <row r="96">
      <c r="T96">
        <f>IF(A96="","",IF(S96&lt;&gt;"",MAX(0,S96-J96),MAX(0,TODAY()-J96)))</f>
        <v/>
      </c>
      <c r="U96">
        <f>IF(A96="","",IF(OR(N96="Closed",M96=""),0,MAX(0,TODAY()-M96)))</f>
        <v/>
      </c>
    </row>
    <row r="97">
      <c r="T97">
        <f>IF(A97="","",IF(S97&lt;&gt;"",MAX(0,S97-J97),MAX(0,TODAY()-J97)))</f>
        <v/>
      </c>
      <c r="U97">
        <f>IF(A97="","",IF(OR(N97="Closed",M97=""),0,MAX(0,TODAY()-M97)))</f>
        <v/>
      </c>
    </row>
    <row r="98">
      <c r="T98">
        <f>IF(A98="","",IF(S98&lt;&gt;"",MAX(0,S98-J98),MAX(0,TODAY()-J98)))</f>
        <v/>
      </c>
      <c r="U98">
        <f>IF(A98="","",IF(OR(N98="Closed",M98=""),0,MAX(0,TODAY()-M98)))</f>
        <v/>
      </c>
    </row>
    <row r="99">
      <c r="T99">
        <f>IF(A99="","",IF(S99&lt;&gt;"",MAX(0,S99-J99),MAX(0,TODAY()-J99)))</f>
        <v/>
      </c>
      <c r="U99">
        <f>IF(A99="","",IF(OR(N99="Closed",M99=""),0,MAX(0,TODAY()-M99)))</f>
        <v/>
      </c>
    </row>
    <row r="100">
      <c r="T100">
        <f>IF(A100="","",IF(S100&lt;&gt;"",MAX(0,S100-J100),MAX(0,TODAY()-J100)))</f>
        <v/>
      </c>
      <c r="U100">
        <f>IF(A100="","",IF(OR(N100="Closed",M100=""),0,MAX(0,TODAY()-M100)))</f>
        <v/>
      </c>
    </row>
    <row r="101">
      <c r="T101">
        <f>IF(A101="","",IF(S101&lt;&gt;"",MAX(0,S101-J101),MAX(0,TODAY()-J101)))</f>
        <v/>
      </c>
      <c r="U101">
        <f>IF(A101="","",IF(OR(N101="Closed",M101=""),0,MAX(0,TODAY()-M101)))</f>
        <v/>
      </c>
    </row>
    <row r="102">
      <c r="T102">
        <f>IF(A102="","",IF(S102&lt;&gt;"",MAX(0,S102-J102),MAX(0,TODAY()-J102)))</f>
        <v/>
      </c>
      <c r="U102">
        <f>IF(A102="","",IF(OR(N102="Closed",M102=""),0,MAX(0,TODAY()-M102)))</f>
        <v/>
      </c>
    </row>
    <row r="103">
      <c r="T103">
        <f>IF(A103="","",IF(S103&lt;&gt;"",MAX(0,S103-J103),MAX(0,TODAY()-J103)))</f>
        <v/>
      </c>
      <c r="U103">
        <f>IF(A103="","",IF(OR(N103="Closed",M103=""),0,MAX(0,TODAY()-M103)))</f>
        <v/>
      </c>
    </row>
    <row r="104">
      <c r="T104">
        <f>IF(A104="","",IF(S104&lt;&gt;"",MAX(0,S104-J104),MAX(0,TODAY()-J104)))</f>
        <v/>
      </c>
      <c r="U104">
        <f>IF(A104="","",IF(OR(N104="Closed",M104=""),0,MAX(0,TODAY()-M104)))</f>
        <v/>
      </c>
    </row>
    <row r="105">
      <c r="T105">
        <f>IF(A105="","",IF(S105&lt;&gt;"",MAX(0,S105-J105),MAX(0,TODAY()-J105)))</f>
        <v/>
      </c>
      <c r="U105">
        <f>IF(A105="","",IF(OR(N105="Closed",M105=""),0,MAX(0,TODAY()-M105)))</f>
        <v/>
      </c>
    </row>
    <row r="106">
      <c r="T106">
        <f>IF(A106="","",IF(S106&lt;&gt;"",MAX(0,S106-J106),MAX(0,TODAY()-J106)))</f>
        <v/>
      </c>
      <c r="U106">
        <f>IF(A106="","",IF(OR(N106="Closed",M106=""),0,MAX(0,TODAY()-M106)))</f>
        <v/>
      </c>
    </row>
    <row r="107">
      <c r="T107">
        <f>IF(A107="","",IF(S107&lt;&gt;"",MAX(0,S107-J107),MAX(0,TODAY()-J107)))</f>
        <v/>
      </c>
      <c r="U107">
        <f>IF(A107="","",IF(OR(N107="Closed",M107=""),0,MAX(0,TODAY()-M107)))</f>
        <v/>
      </c>
    </row>
    <row r="108">
      <c r="T108">
        <f>IF(A108="","",IF(S108&lt;&gt;"",MAX(0,S108-J108),MAX(0,TODAY()-J108)))</f>
        <v/>
      </c>
      <c r="U108">
        <f>IF(A108="","",IF(OR(N108="Closed",M108=""),0,MAX(0,TODAY()-M108)))</f>
        <v/>
      </c>
    </row>
    <row r="109">
      <c r="T109">
        <f>IF(A109="","",IF(S109&lt;&gt;"",MAX(0,S109-J109),MAX(0,TODAY()-J109)))</f>
        <v/>
      </c>
      <c r="U109">
        <f>IF(A109="","",IF(OR(N109="Closed",M109=""),0,MAX(0,TODAY()-M109)))</f>
        <v/>
      </c>
    </row>
    <row r="110">
      <c r="T110">
        <f>IF(A110="","",IF(S110&lt;&gt;"",MAX(0,S110-J110),MAX(0,TODAY()-J110)))</f>
        <v/>
      </c>
      <c r="U110">
        <f>IF(A110="","",IF(OR(N110="Closed",M110=""),0,MAX(0,TODAY()-M110)))</f>
        <v/>
      </c>
    </row>
    <row r="111">
      <c r="T111">
        <f>IF(A111="","",IF(S111&lt;&gt;"",MAX(0,S111-J111),MAX(0,TODAY()-J111)))</f>
        <v/>
      </c>
      <c r="U111">
        <f>IF(A111="","",IF(OR(N111="Closed",M111=""),0,MAX(0,TODAY()-M111)))</f>
        <v/>
      </c>
    </row>
    <row r="112">
      <c r="T112">
        <f>IF(A112="","",IF(S112&lt;&gt;"",MAX(0,S112-J112),MAX(0,TODAY()-J112)))</f>
        <v/>
      </c>
      <c r="U112">
        <f>IF(A112="","",IF(OR(N112="Closed",M112=""),0,MAX(0,TODAY()-M112)))</f>
        <v/>
      </c>
    </row>
    <row r="113">
      <c r="T113">
        <f>IF(A113="","",IF(S113&lt;&gt;"",MAX(0,S113-J113),MAX(0,TODAY()-J113)))</f>
        <v/>
      </c>
      <c r="U113">
        <f>IF(A113="","",IF(OR(N113="Closed",M113=""),0,MAX(0,TODAY()-M113)))</f>
        <v/>
      </c>
    </row>
    <row r="114">
      <c r="T114">
        <f>IF(A114="","",IF(S114&lt;&gt;"",MAX(0,S114-J114),MAX(0,TODAY()-J114)))</f>
        <v/>
      </c>
      <c r="U114">
        <f>IF(A114="","",IF(OR(N114="Closed",M114=""),0,MAX(0,TODAY()-M114)))</f>
        <v/>
      </c>
    </row>
    <row r="115">
      <c r="T115">
        <f>IF(A115="","",IF(S115&lt;&gt;"",MAX(0,S115-J115),MAX(0,TODAY()-J115)))</f>
        <v/>
      </c>
      <c r="U115">
        <f>IF(A115="","",IF(OR(N115="Closed",M115=""),0,MAX(0,TODAY()-M115)))</f>
        <v/>
      </c>
    </row>
    <row r="116">
      <c r="T116">
        <f>IF(A116="","",IF(S116&lt;&gt;"",MAX(0,S116-J116),MAX(0,TODAY()-J116)))</f>
        <v/>
      </c>
      <c r="U116">
        <f>IF(A116="","",IF(OR(N116="Closed",M116=""),0,MAX(0,TODAY()-M116)))</f>
        <v/>
      </c>
    </row>
    <row r="117">
      <c r="T117">
        <f>IF(A117="","",IF(S117&lt;&gt;"",MAX(0,S117-J117),MAX(0,TODAY()-J117)))</f>
        <v/>
      </c>
      <c r="U117">
        <f>IF(A117="","",IF(OR(N117="Closed",M117=""),0,MAX(0,TODAY()-M117)))</f>
        <v/>
      </c>
    </row>
    <row r="118">
      <c r="T118">
        <f>IF(A118="","",IF(S118&lt;&gt;"",MAX(0,S118-J118),MAX(0,TODAY()-J118)))</f>
        <v/>
      </c>
      <c r="U118">
        <f>IF(A118="","",IF(OR(N118="Closed",M118=""),0,MAX(0,TODAY()-M118)))</f>
        <v/>
      </c>
    </row>
    <row r="119">
      <c r="T119">
        <f>IF(A119="","",IF(S119&lt;&gt;"",MAX(0,S119-J119),MAX(0,TODAY()-J119)))</f>
        <v/>
      </c>
      <c r="U119">
        <f>IF(A119="","",IF(OR(N119="Closed",M119=""),0,MAX(0,TODAY()-M119)))</f>
        <v/>
      </c>
    </row>
    <row r="120">
      <c r="T120">
        <f>IF(A120="","",IF(S120&lt;&gt;"",MAX(0,S120-J120),MAX(0,TODAY()-J120)))</f>
        <v/>
      </c>
      <c r="U120">
        <f>IF(A120="","",IF(OR(N120="Closed",M120=""),0,MAX(0,TODAY()-M120)))</f>
        <v/>
      </c>
    </row>
    <row r="121">
      <c r="T121">
        <f>IF(A121="","",IF(S121&lt;&gt;"",MAX(0,S121-J121),MAX(0,TODAY()-J121)))</f>
        <v/>
      </c>
      <c r="U121">
        <f>IF(A121="","",IF(OR(N121="Closed",M121=""),0,MAX(0,TODAY()-M121)))</f>
        <v/>
      </c>
    </row>
    <row r="122">
      <c r="T122">
        <f>IF(A122="","",IF(S122&lt;&gt;"",MAX(0,S122-J122),MAX(0,TODAY()-J122)))</f>
        <v/>
      </c>
      <c r="U122">
        <f>IF(A122="","",IF(OR(N122="Closed",M122=""),0,MAX(0,TODAY()-M122)))</f>
        <v/>
      </c>
    </row>
    <row r="123">
      <c r="T123">
        <f>IF(A123="","",IF(S123&lt;&gt;"",MAX(0,S123-J123),MAX(0,TODAY()-J123)))</f>
        <v/>
      </c>
      <c r="U123">
        <f>IF(A123="","",IF(OR(N123="Closed",M123=""),0,MAX(0,TODAY()-M123)))</f>
        <v/>
      </c>
    </row>
    <row r="124">
      <c r="T124">
        <f>IF(A124="","",IF(S124&lt;&gt;"",MAX(0,S124-J124),MAX(0,TODAY()-J124)))</f>
        <v/>
      </c>
      <c r="U124">
        <f>IF(A124="","",IF(OR(N124="Closed",M124=""),0,MAX(0,TODAY()-M124)))</f>
        <v/>
      </c>
    </row>
    <row r="125">
      <c r="T125">
        <f>IF(A125="","",IF(S125&lt;&gt;"",MAX(0,S125-J125),MAX(0,TODAY()-J125)))</f>
        <v/>
      </c>
      <c r="U125">
        <f>IF(A125="","",IF(OR(N125="Closed",M125=""),0,MAX(0,TODAY()-M125)))</f>
        <v/>
      </c>
    </row>
    <row r="126">
      <c r="T126">
        <f>IF(A126="","",IF(S126&lt;&gt;"",MAX(0,S126-J126),MAX(0,TODAY()-J126)))</f>
        <v/>
      </c>
      <c r="U126">
        <f>IF(A126="","",IF(OR(N126="Closed",M126=""),0,MAX(0,TODAY()-M126)))</f>
        <v/>
      </c>
    </row>
    <row r="127">
      <c r="T127">
        <f>IF(A127="","",IF(S127&lt;&gt;"",MAX(0,S127-J127),MAX(0,TODAY()-J127)))</f>
        <v/>
      </c>
      <c r="U127">
        <f>IF(A127="","",IF(OR(N127="Closed",M127=""),0,MAX(0,TODAY()-M127)))</f>
        <v/>
      </c>
    </row>
    <row r="128">
      <c r="T128">
        <f>IF(A128="","",IF(S128&lt;&gt;"",MAX(0,S128-J128),MAX(0,TODAY()-J128)))</f>
        <v/>
      </c>
      <c r="U128">
        <f>IF(A128="","",IF(OR(N128="Closed",M128=""),0,MAX(0,TODAY()-M128)))</f>
        <v/>
      </c>
    </row>
    <row r="129">
      <c r="T129">
        <f>IF(A129="","",IF(S129&lt;&gt;"",MAX(0,S129-J129),MAX(0,TODAY()-J129)))</f>
        <v/>
      </c>
      <c r="U129">
        <f>IF(A129="","",IF(OR(N129="Closed",M129=""),0,MAX(0,TODAY()-M129)))</f>
        <v/>
      </c>
    </row>
    <row r="130">
      <c r="T130">
        <f>IF(A130="","",IF(S130&lt;&gt;"",MAX(0,S130-J130),MAX(0,TODAY()-J130)))</f>
        <v/>
      </c>
      <c r="U130">
        <f>IF(A130="","",IF(OR(N130="Closed",M130=""),0,MAX(0,TODAY()-M130)))</f>
        <v/>
      </c>
    </row>
    <row r="131">
      <c r="T131">
        <f>IF(A131="","",IF(S131&lt;&gt;"",MAX(0,S131-J131),MAX(0,TODAY()-J131)))</f>
        <v/>
      </c>
      <c r="U131">
        <f>IF(A131="","",IF(OR(N131="Closed",M131=""),0,MAX(0,TODAY()-M131)))</f>
        <v/>
      </c>
    </row>
    <row r="132">
      <c r="T132">
        <f>IF(A132="","",IF(S132&lt;&gt;"",MAX(0,S132-J132),MAX(0,TODAY()-J132)))</f>
        <v/>
      </c>
      <c r="U132">
        <f>IF(A132="","",IF(OR(N132="Closed",M132=""),0,MAX(0,TODAY()-M132)))</f>
        <v/>
      </c>
    </row>
    <row r="133">
      <c r="T133">
        <f>IF(A133="","",IF(S133&lt;&gt;"",MAX(0,S133-J133),MAX(0,TODAY()-J133)))</f>
        <v/>
      </c>
      <c r="U133">
        <f>IF(A133="","",IF(OR(N133="Closed",M133=""),0,MAX(0,TODAY()-M133)))</f>
        <v/>
      </c>
    </row>
    <row r="134">
      <c r="T134">
        <f>IF(A134="","",IF(S134&lt;&gt;"",MAX(0,S134-J134),MAX(0,TODAY()-J134)))</f>
        <v/>
      </c>
      <c r="U134">
        <f>IF(A134="","",IF(OR(N134="Closed",M134=""),0,MAX(0,TODAY()-M134)))</f>
        <v/>
      </c>
    </row>
    <row r="135">
      <c r="T135">
        <f>IF(A135="","",IF(S135&lt;&gt;"",MAX(0,S135-J135),MAX(0,TODAY()-J135)))</f>
        <v/>
      </c>
      <c r="U135">
        <f>IF(A135="","",IF(OR(N135="Closed",M135=""),0,MAX(0,TODAY()-M135)))</f>
        <v/>
      </c>
    </row>
    <row r="136">
      <c r="T136">
        <f>IF(A136="","",IF(S136&lt;&gt;"",MAX(0,S136-J136),MAX(0,TODAY()-J136)))</f>
        <v/>
      </c>
      <c r="U136">
        <f>IF(A136="","",IF(OR(N136="Closed",M136=""),0,MAX(0,TODAY()-M136)))</f>
        <v/>
      </c>
    </row>
    <row r="137">
      <c r="T137">
        <f>IF(A137="","",IF(S137&lt;&gt;"",MAX(0,S137-J137),MAX(0,TODAY()-J137)))</f>
        <v/>
      </c>
      <c r="U137">
        <f>IF(A137="","",IF(OR(N137="Closed",M137=""),0,MAX(0,TODAY()-M137)))</f>
        <v/>
      </c>
    </row>
    <row r="138">
      <c r="T138">
        <f>IF(A138="","",IF(S138&lt;&gt;"",MAX(0,S138-J138),MAX(0,TODAY()-J138)))</f>
        <v/>
      </c>
      <c r="U138">
        <f>IF(A138="","",IF(OR(N138="Closed",M138=""),0,MAX(0,TODAY()-M138)))</f>
        <v/>
      </c>
    </row>
    <row r="139">
      <c r="T139">
        <f>IF(A139="","",IF(S139&lt;&gt;"",MAX(0,S139-J139),MAX(0,TODAY()-J139)))</f>
        <v/>
      </c>
      <c r="U139">
        <f>IF(A139="","",IF(OR(N139="Closed",M139=""),0,MAX(0,TODAY()-M139)))</f>
        <v/>
      </c>
    </row>
    <row r="140">
      <c r="T140">
        <f>IF(A140="","",IF(S140&lt;&gt;"",MAX(0,S140-J140),MAX(0,TODAY()-J140)))</f>
        <v/>
      </c>
      <c r="U140">
        <f>IF(A140="","",IF(OR(N140="Closed",M140=""),0,MAX(0,TODAY()-M140)))</f>
        <v/>
      </c>
    </row>
    <row r="141">
      <c r="T141">
        <f>IF(A141="","",IF(S141&lt;&gt;"",MAX(0,S141-J141),MAX(0,TODAY()-J141)))</f>
        <v/>
      </c>
      <c r="U141">
        <f>IF(A141="","",IF(OR(N141="Closed",M141=""),0,MAX(0,TODAY()-M141)))</f>
        <v/>
      </c>
    </row>
    <row r="142">
      <c r="T142">
        <f>IF(A142="","",IF(S142&lt;&gt;"",MAX(0,S142-J142),MAX(0,TODAY()-J142)))</f>
        <v/>
      </c>
      <c r="U142">
        <f>IF(A142="","",IF(OR(N142="Closed",M142=""),0,MAX(0,TODAY()-M142)))</f>
        <v/>
      </c>
    </row>
    <row r="143">
      <c r="T143">
        <f>IF(A143="","",IF(S143&lt;&gt;"",MAX(0,S143-J143),MAX(0,TODAY()-J143)))</f>
        <v/>
      </c>
      <c r="U143">
        <f>IF(A143="","",IF(OR(N143="Closed",M143=""),0,MAX(0,TODAY()-M143)))</f>
        <v/>
      </c>
    </row>
    <row r="144">
      <c r="T144">
        <f>IF(A144="","",IF(S144&lt;&gt;"",MAX(0,S144-J144),MAX(0,TODAY()-J144)))</f>
        <v/>
      </c>
      <c r="U144">
        <f>IF(A144="","",IF(OR(N144="Closed",M144=""),0,MAX(0,TODAY()-M144)))</f>
        <v/>
      </c>
    </row>
    <row r="145">
      <c r="T145">
        <f>IF(A145="","",IF(S145&lt;&gt;"",MAX(0,S145-J145),MAX(0,TODAY()-J145)))</f>
        <v/>
      </c>
      <c r="U145">
        <f>IF(A145="","",IF(OR(N145="Closed",M145=""),0,MAX(0,TODAY()-M145)))</f>
        <v/>
      </c>
    </row>
    <row r="146">
      <c r="T146">
        <f>IF(A146="","",IF(S146&lt;&gt;"",MAX(0,S146-J146),MAX(0,TODAY()-J146)))</f>
        <v/>
      </c>
      <c r="U146">
        <f>IF(A146="","",IF(OR(N146="Closed",M146=""),0,MAX(0,TODAY()-M146)))</f>
        <v/>
      </c>
    </row>
    <row r="147">
      <c r="T147">
        <f>IF(A147="","",IF(S147&lt;&gt;"",MAX(0,S147-J147),MAX(0,TODAY()-J147)))</f>
        <v/>
      </c>
      <c r="U147">
        <f>IF(A147="","",IF(OR(N147="Closed",M147=""),0,MAX(0,TODAY()-M147)))</f>
        <v/>
      </c>
    </row>
    <row r="148">
      <c r="T148">
        <f>IF(A148="","",IF(S148&lt;&gt;"",MAX(0,S148-J148),MAX(0,TODAY()-J148)))</f>
        <v/>
      </c>
      <c r="U148">
        <f>IF(A148="","",IF(OR(N148="Closed",M148=""),0,MAX(0,TODAY()-M148)))</f>
        <v/>
      </c>
    </row>
    <row r="149">
      <c r="T149">
        <f>IF(A149="","",IF(S149&lt;&gt;"",MAX(0,S149-J149),MAX(0,TODAY()-J149)))</f>
        <v/>
      </c>
      <c r="U149">
        <f>IF(A149="","",IF(OR(N149="Closed",M149=""),0,MAX(0,TODAY()-M149)))</f>
        <v/>
      </c>
    </row>
    <row r="150">
      <c r="T150">
        <f>IF(A150="","",IF(S150&lt;&gt;"",MAX(0,S150-J150),MAX(0,TODAY()-J150)))</f>
        <v/>
      </c>
      <c r="U150">
        <f>IF(A150="","",IF(OR(N150="Closed",M150=""),0,MAX(0,TODAY()-M150)))</f>
        <v/>
      </c>
    </row>
    <row r="151">
      <c r="T151">
        <f>IF(A151="","",IF(S151&lt;&gt;"",MAX(0,S151-J151),MAX(0,TODAY()-J151)))</f>
        <v/>
      </c>
      <c r="U151">
        <f>IF(A151="","",IF(OR(N151="Closed",M151=""),0,MAX(0,TODAY()-M151)))</f>
        <v/>
      </c>
    </row>
    <row r="152">
      <c r="T152">
        <f>IF(A152="","",IF(S152&lt;&gt;"",MAX(0,S152-J152),MAX(0,TODAY()-J152)))</f>
        <v/>
      </c>
      <c r="U152">
        <f>IF(A152="","",IF(OR(N152="Closed",M152=""),0,MAX(0,TODAY()-M152)))</f>
        <v/>
      </c>
    </row>
    <row r="153">
      <c r="T153">
        <f>IF(A153="","",IF(S153&lt;&gt;"",MAX(0,S153-J153),MAX(0,TODAY()-J153)))</f>
        <v/>
      </c>
      <c r="U153">
        <f>IF(A153="","",IF(OR(N153="Closed",M153=""),0,MAX(0,TODAY()-M153)))</f>
        <v/>
      </c>
    </row>
    <row r="154">
      <c r="T154">
        <f>IF(A154="","",IF(S154&lt;&gt;"",MAX(0,S154-J154),MAX(0,TODAY()-J154)))</f>
        <v/>
      </c>
      <c r="U154">
        <f>IF(A154="","",IF(OR(N154="Closed",M154=""),0,MAX(0,TODAY()-M154)))</f>
        <v/>
      </c>
    </row>
    <row r="155">
      <c r="T155">
        <f>IF(A155="","",IF(S155&lt;&gt;"",MAX(0,S155-J155),MAX(0,TODAY()-J155)))</f>
        <v/>
      </c>
      <c r="U155">
        <f>IF(A155="","",IF(OR(N155="Closed",M155=""),0,MAX(0,TODAY()-M155)))</f>
        <v/>
      </c>
    </row>
    <row r="156">
      <c r="T156">
        <f>IF(A156="","",IF(S156&lt;&gt;"",MAX(0,S156-J156),MAX(0,TODAY()-J156)))</f>
        <v/>
      </c>
      <c r="U156">
        <f>IF(A156="","",IF(OR(N156="Closed",M156=""),0,MAX(0,TODAY()-M156)))</f>
        <v/>
      </c>
    </row>
    <row r="157">
      <c r="T157">
        <f>IF(A157="","",IF(S157&lt;&gt;"",MAX(0,S157-J157),MAX(0,TODAY()-J157)))</f>
        <v/>
      </c>
      <c r="U157">
        <f>IF(A157="","",IF(OR(N157="Closed",M157=""),0,MAX(0,TODAY()-M157)))</f>
        <v/>
      </c>
    </row>
    <row r="158">
      <c r="T158">
        <f>IF(A158="","",IF(S158&lt;&gt;"",MAX(0,S158-J158),MAX(0,TODAY()-J158)))</f>
        <v/>
      </c>
      <c r="U158">
        <f>IF(A158="","",IF(OR(N158="Closed",M158=""),0,MAX(0,TODAY()-M158)))</f>
        <v/>
      </c>
    </row>
    <row r="159">
      <c r="T159">
        <f>IF(A159="","",IF(S159&lt;&gt;"",MAX(0,S159-J159),MAX(0,TODAY()-J159)))</f>
        <v/>
      </c>
      <c r="U159">
        <f>IF(A159="","",IF(OR(N159="Closed",M159=""),0,MAX(0,TODAY()-M159)))</f>
        <v/>
      </c>
    </row>
    <row r="160">
      <c r="T160">
        <f>IF(A160="","",IF(S160&lt;&gt;"",MAX(0,S160-J160),MAX(0,TODAY()-J160)))</f>
        <v/>
      </c>
      <c r="U160">
        <f>IF(A160="","",IF(OR(N160="Closed",M160=""),0,MAX(0,TODAY()-M160)))</f>
        <v/>
      </c>
    </row>
    <row r="161">
      <c r="T161">
        <f>IF(A161="","",IF(S161&lt;&gt;"",MAX(0,S161-J161),MAX(0,TODAY()-J161)))</f>
        <v/>
      </c>
      <c r="U161">
        <f>IF(A161="","",IF(OR(N161="Closed",M161=""),0,MAX(0,TODAY()-M161)))</f>
        <v/>
      </c>
    </row>
    <row r="162">
      <c r="T162">
        <f>IF(A162="","",IF(S162&lt;&gt;"",MAX(0,S162-J162),MAX(0,TODAY()-J162)))</f>
        <v/>
      </c>
      <c r="U162">
        <f>IF(A162="","",IF(OR(N162="Closed",M162=""),0,MAX(0,TODAY()-M162)))</f>
        <v/>
      </c>
    </row>
    <row r="163">
      <c r="T163">
        <f>IF(A163="","",IF(S163&lt;&gt;"",MAX(0,S163-J163),MAX(0,TODAY()-J163)))</f>
        <v/>
      </c>
      <c r="U163">
        <f>IF(A163="","",IF(OR(N163="Closed",M163=""),0,MAX(0,TODAY()-M163)))</f>
        <v/>
      </c>
    </row>
    <row r="164">
      <c r="T164">
        <f>IF(A164="","",IF(S164&lt;&gt;"",MAX(0,S164-J164),MAX(0,TODAY()-J164)))</f>
        <v/>
      </c>
      <c r="U164">
        <f>IF(A164="","",IF(OR(N164="Closed",M164=""),0,MAX(0,TODAY()-M164)))</f>
        <v/>
      </c>
    </row>
    <row r="165">
      <c r="T165">
        <f>IF(A165="","",IF(S165&lt;&gt;"",MAX(0,S165-J165),MAX(0,TODAY()-J165)))</f>
        <v/>
      </c>
      <c r="U165">
        <f>IF(A165="","",IF(OR(N165="Closed",M165=""),0,MAX(0,TODAY()-M165)))</f>
        <v/>
      </c>
    </row>
    <row r="166">
      <c r="T166">
        <f>IF(A166="","",IF(S166&lt;&gt;"",MAX(0,S166-J166),MAX(0,TODAY()-J166)))</f>
        <v/>
      </c>
      <c r="U166">
        <f>IF(A166="","",IF(OR(N166="Closed",M166=""),0,MAX(0,TODAY()-M166)))</f>
        <v/>
      </c>
    </row>
    <row r="167">
      <c r="T167">
        <f>IF(A167="","",IF(S167&lt;&gt;"",MAX(0,S167-J167),MAX(0,TODAY()-J167)))</f>
        <v/>
      </c>
      <c r="U167">
        <f>IF(A167="","",IF(OR(N167="Closed",M167=""),0,MAX(0,TODAY()-M167)))</f>
        <v/>
      </c>
    </row>
    <row r="168">
      <c r="T168">
        <f>IF(A168="","",IF(S168&lt;&gt;"",MAX(0,S168-J168),MAX(0,TODAY()-J168)))</f>
        <v/>
      </c>
      <c r="U168">
        <f>IF(A168="","",IF(OR(N168="Closed",M168=""),0,MAX(0,TODAY()-M168)))</f>
        <v/>
      </c>
    </row>
    <row r="169">
      <c r="T169">
        <f>IF(A169="","",IF(S169&lt;&gt;"",MAX(0,S169-J169),MAX(0,TODAY()-J169)))</f>
        <v/>
      </c>
      <c r="U169">
        <f>IF(A169="","",IF(OR(N169="Closed",M169=""),0,MAX(0,TODAY()-M169)))</f>
        <v/>
      </c>
    </row>
    <row r="170">
      <c r="T170">
        <f>IF(A170="","",IF(S170&lt;&gt;"",MAX(0,S170-J170),MAX(0,TODAY()-J170)))</f>
        <v/>
      </c>
      <c r="U170">
        <f>IF(A170="","",IF(OR(N170="Closed",M170=""),0,MAX(0,TODAY()-M170)))</f>
        <v/>
      </c>
    </row>
    <row r="171">
      <c r="T171">
        <f>IF(A171="","",IF(S171&lt;&gt;"",MAX(0,S171-J171),MAX(0,TODAY()-J171)))</f>
        <v/>
      </c>
      <c r="U171">
        <f>IF(A171="","",IF(OR(N171="Closed",M171=""),0,MAX(0,TODAY()-M171)))</f>
        <v/>
      </c>
    </row>
    <row r="172">
      <c r="T172">
        <f>IF(A172="","",IF(S172&lt;&gt;"",MAX(0,S172-J172),MAX(0,TODAY()-J172)))</f>
        <v/>
      </c>
      <c r="U172">
        <f>IF(A172="","",IF(OR(N172="Closed",M172=""),0,MAX(0,TODAY()-M172)))</f>
        <v/>
      </c>
    </row>
    <row r="173">
      <c r="T173">
        <f>IF(A173="","",IF(S173&lt;&gt;"",MAX(0,S173-J173),MAX(0,TODAY()-J173)))</f>
        <v/>
      </c>
      <c r="U173">
        <f>IF(A173="","",IF(OR(N173="Closed",M173=""),0,MAX(0,TODAY()-M173)))</f>
        <v/>
      </c>
    </row>
    <row r="174">
      <c r="T174">
        <f>IF(A174="","",IF(S174&lt;&gt;"",MAX(0,S174-J174),MAX(0,TODAY()-J174)))</f>
        <v/>
      </c>
      <c r="U174">
        <f>IF(A174="","",IF(OR(N174="Closed",M174=""),0,MAX(0,TODAY()-M174)))</f>
        <v/>
      </c>
    </row>
    <row r="175">
      <c r="T175">
        <f>IF(A175="","",IF(S175&lt;&gt;"",MAX(0,S175-J175),MAX(0,TODAY()-J175)))</f>
        <v/>
      </c>
      <c r="U175">
        <f>IF(A175="","",IF(OR(N175="Closed",M175=""),0,MAX(0,TODAY()-M175)))</f>
        <v/>
      </c>
    </row>
    <row r="176">
      <c r="T176">
        <f>IF(A176="","",IF(S176&lt;&gt;"",MAX(0,S176-J176),MAX(0,TODAY()-J176)))</f>
        <v/>
      </c>
      <c r="U176">
        <f>IF(A176="","",IF(OR(N176="Closed",M176=""),0,MAX(0,TODAY()-M176)))</f>
        <v/>
      </c>
    </row>
    <row r="177">
      <c r="T177">
        <f>IF(A177="","",IF(S177&lt;&gt;"",MAX(0,S177-J177),MAX(0,TODAY()-J177)))</f>
        <v/>
      </c>
      <c r="U177">
        <f>IF(A177="","",IF(OR(N177="Closed",M177=""),0,MAX(0,TODAY()-M177)))</f>
        <v/>
      </c>
    </row>
    <row r="178">
      <c r="T178">
        <f>IF(A178="","",IF(S178&lt;&gt;"",MAX(0,S178-J178),MAX(0,TODAY()-J178)))</f>
        <v/>
      </c>
      <c r="U178">
        <f>IF(A178="","",IF(OR(N178="Closed",M178=""),0,MAX(0,TODAY()-M178)))</f>
        <v/>
      </c>
    </row>
    <row r="179">
      <c r="T179">
        <f>IF(A179="","",IF(S179&lt;&gt;"",MAX(0,S179-J179),MAX(0,TODAY()-J179)))</f>
        <v/>
      </c>
      <c r="U179">
        <f>IF(A179="","",IF(OR(N179="Closed",M179=""),0,MAX(0,TODAY()-M179)))</f>
        <v/>
      </c>
    </row>
    <row r="180">
      <c r="T180">
        <f>IF(A180="","",IF(S180&lt;&gt;"",MAX(0,S180-J180),MAX(0,TODAY()-J180)))</f>
        <v/>
      </c>
      <c r="U180">
        <f>IF(A180="","",IF(OR(N180="Closed",M180=""),0,MAX(0,TODAY()-M180)))</f>
        <v/>
      </c>
    </row>
    <row r="181">
      <c r="T181">
        <f>IF(A181="","",IF(S181&lt;&gt;"",MAX(0,S181-J181),MAX(0,TODAY()-J181)))</f>
        <v/>
      </c>
      <c r="U181">
        <f>IF(A181="","",IF(OR(N181="Closed",M181=""),0,MAX(0,TODAY()-M181)))</f>
        <v/>
      </c>
    </row>
    <row r="182">
      <c r="T182">
        <f>IF(A182="","",IF(S182&lt;&gt;"",MAX(0,S182-J182),MAX(0,TODAY()-J182)))</f>
        <v/>
      </c>
      <c r="U182">
        <f>IF(A182="","",IF(OR(N182="Closed",M182=""),0,MAX(0,TODAY()-M182)))</f>
        <v/>
      </c>
    </row>
    <row r="183">
      <c r="T183">
        <f>IF(A183="","",IF(S183&lt;&gt;"",MAX(0,S183-J183),MAX(0,TODAY()-J183)))</f>
        <v/>
      </c>
      <c r="U183">
        <f>IF(A183="","",IF(OR(N183="Closed",M183=""),0,MAX(0,TODAY()-M183)))</f>
        <v/>
      </c>
    </row>
    <row r="184">
      <c r="T184">
        <f>IF(A184="","",IF(S184&lt;&gt;"",MAX(0,S184-J184),MAX(0,TODAY()-J184)))</f>
        <v/>
      </c>
      <c r="U184">
        <f>IF(A184="","",IF(OR(N184="Closed",M184=""),0,MAX(0,TODAY()-M184)))</f>
        <v/>
      </c>
    </row>
    <row r="185">
      <c r="T185">
        <f>IF(A185="","",IF(S185&lt;&gt;"",MAX(0,S185-J185),MAX(0,TODAY()-J185)))</f>
        <v/>
      </c>
      <c r="U185">
        <f>IF(A185="","",IF(OR(N185="Closed",M185=""),0,MAX(0,TODAY()-M185)))</f>
        <v/>
      </c>
    </row>
    <row r="186">
      <c r="T186">
        <f>IF(A186="","",IF(S186&lt;&gt;"",MAX(0,S186-J186),MAX(0,TODAY()-J186)))</f>
        <v/>
      </c>
      <c r="U186">
        <f>IF(A186="","",IF(OR(N186="Closed",M186=""),0,MAX(0,TODAY()-M186)))</f>
        <v/>
      </c>
    </row>
    <row r="187">
      <c r="T187">
        <f>IF(A187="","",IF(S187&lt;&gt;"",MAX(0,S187-J187),MAX(0,TODAY()-J187)))</f>
        <v/>
      </c>
      <c r="U187">
        <f>IF(A187="","",IF(OR(N187="Closed",M187=""),0,MAX(0,TODAY()-M187)))</f>
        <v/>
      </c>
    </row>
    <row r="188">
      <c r="T188">
        <f>IF(A188="","",IF(S188&lt;&gt;"",MAX(0,S188-J188),MAX(0,TODAY()-J188)))</f>
        <v/>
      </c>
      <c r="U188">
        <f>IF(A188="","",IF(OR(N188="Closed",M188=""),0,MAX(0,TODAY()-M188)))</f>
        <v/>
      </c>
    </row>
    <row r="189">
      <c r="T189">
        <f>IF(A189="","",IF(S189&lt;&gt;"",MAX(0,S189-J189),MAX(0,TODAY()-J189)))</f>
        <v/>
      </c>
      <c r="U189">
        <f>IF(A189="","",IF(OR(N189="Closed",M189=""),0,MAX(0,TODAY()-M189)))</f>
        <v/>
      </c>
    </row>
    <row r="190">
      <c r="T190">
        <f>IF(A190="","",IF(S190&lt;&gt;"",MAX(0,S190-J190),MAX(0,TODAY()-J190)))</f>
        <v/>
      </c>
      <c r="U190">
        <f>IF(A190="","",IF(OR(N190="Closed",M190=""),0,MAX(0,TODAY()-M190)))</f>
        <v/>
      </c>
    </row>
    <row r="191">
      <c r="T191">
        <f>IF(A191="","",IF(S191&lt;&gt;"",MAX(0,S191-J191),MAX(0,TODAY()-J191)))</f>
        <v/>
      </c>
      <c r="U191">
        <f>IF(A191="","",IF(OR(N191="Closed",M191=""),0,MAX(0,TODAY()-M191)))</f>
        <v/>
      </c>
    </row>
    <row r="192">
      <c r="T192">
        <f>IF(A192="","",IF(S192&lt;&gt;"",MAX(0,S192-J192),MAX(0,TODAY()-J192)))</f>
        <v/>
      </c>
      <c r="U192">
        <f>IF(A192="","",IF(OR(N192="Closed",M192=""),0,MAX(0,TODAY()-M192)))</f>
        <v/>
      </c>
    </row>
    <row r="193">
      <c r="T193">
        <f>IF(A193="","",IF(S193&lt;&gt;"",MAX(0,S193-J193),MAX(0,TODAY()-J193)))</f>
        <v/>
      </c>
      <c r="U193">
        <f>IF(A193="","",IF(OR(N193="Closed",M193=""),0,MAX(0,TODAY()-M193)))</f>
        <v/>
      </c>
    </row>
    <row r="194">
      <c r="T194">
        <f>IF(A194="","",IF(S194&lt;&gt;"",MAX(0,S194-J194),MAX(0,TODAY()-J194)))</f>
        <v/>
      </c>
      <c r="U194">
        <f>IF(A194="","",IF(OR(N194="Closed",M194=""),0,MAX(0,TODAY()-M194)))</f>
        <v/>
      </c>
    </row>
    <row r="195">
      <c r="T195">
        <f>IF(A195="","",IF(S195&lt;&gt;"",MAX(0,S195-J195),MAX(0,TODAY()-J195)))</f>
        <v/>
      </c>
      <c r="U195">
        <f>IF(A195="","",IF(OR(N195="Closed",M195=""),0,MAX(0,TODAY()-M195)))</f>
        <v/>
      </c>
    </row>
    <row r="196">
      <c r="T196">
        <f>IF(A196="","",IF(S196&lt;&gt;"",MAX(0,S196-J196),MAX(0,TODAY()-J196)))</f>
        <v/>
      </c>
      <c r="U196">
        <f>IF(A196="","",IF(OR(N196="Closed",M196=""),0,MAX(0,TODAY()-M196)))</f>
        <v/>
      </c>
    </row>
    <row r="197">
      <c r="T197">
        <f>IF(A197="","",IF(S197&lt;&gt;"",MAX(0,S197-J197),MAX(0,TODAY()-J197)))</f>
        <v/>
      </c>
      <c r="U197">
        <f>IF(A197="","",IF(OR(N197="Closed",M197=""),0,MAX(0,TODAY()-M197)))</f>
        <v/>
      </c>
    </row>
    <row r="198">
      <c r="T198">
        <f>IF(A198="","",IF(S198&lt;&gt;"",MAX(0,S198-J198),MAX(0,TODAY()-J198)))</f>
        <v/>
      </c>
      <c r="U198">
        <f>IF(A198="","",IF(OR(N198="Closed",M198=""),0,MAX(0,TODAY()-M198)))</f>
        <v/>
      </c>
    </row>
    <row r="199">
      <c r="T199">
        <f>IF(A199="","",IF(S199&lt;&gt;"",MAX(0,S199-J199),MAX(0,TODAY()-J199)))</f>
        <v/>
      </c>
      <c r="U199">
        <f>IF(A199="","",IF(OR(N199="Closed",M199=""),0,MAX(0,TODAY()-M199)))</f>
        <v/>
      </c>
    </row>
    <row r="200">
      <c r="T200">
        <f>IF(A200="","",IF(S200&lt;&gt;"",MAX(0,S200-J200),MAX(0,TODAY()-J200)))</f>
        <v/>
      </c>
      <c r="U200">
        <f>IF(A200="","",IF(OR(N200="Closed",M200=""),0,MAX(0,TODAY()-M200)))</f>
        <v/>
      </c>
    </row>
    <row r="201">
      <c r="T201">
        <f>IF(A201="","",IF(S201&lt;&gt;"",MAX(0,S201-J201),MAX(0,TODAY()-J201)))</f>
        <v/>
      </c>
      <c r="U201">
        <f>IF(A201="","",IF(OR(N201="Closed",M201=""),0,MAX(0,TODAY()-M201)))</f>
        <v/>
      </c>
    </row>
    <row r="202">
      <c r="T202">
        <f>IF(A202="","",IF(S202&lt;&gt;"",MAX(0,S202-J202),MAX(0,TODAY()-J202)))</f>
        <v/>
      </c>
      <c r="U202">
        <f>IF(A202="","",IF(OR(N202="Closed",M202=""),0,MAX(0,TODAY()-M202)))</f>
        <v/>
      </c>
    </row>
    <row r="203">
      <c r="T203">
        <f>IF(A203="","",IF(S203&lt;&gt;"",MAX(0,S203-J203),MAX(0,TODAY()-J203)))</f>
        <v/>
      </c>
      <c r="U203">
        <f>IF(A203="","",IF(OR(N203="Closed",M203=""),0,MAX(0,TODAY()-M203)))</f>
        <v/>
      </c>
    </row>
    <row r="204">
      <c r="T204">
        <f>IF(A204="","",IF(S204&lt;&gt;"",MAX(0,S204-J204),MAX(0,TODAY()-J204)))</f>
        <v/>
      </c>
      <c r="U204">
        <f>IF(A204="","",IF(OR(N204="Closed",M204=""),0,MAX(0,TODAY()-M204)))</f>
        <v/>
      </c>
    </row>
    <row r="205">
      <c r="T205">
        <f>IF(A205="","",IF(S205&lt;&gt;"",MAX(0,S205-J205),MAX(0,TODAY()-J205)))</f>
        <v/>
      </c>
      <c r="U205">
        <f>IF(A205="","",IF(OR(N205="Closed",M205=""),0,MAX(0,TODAY()-M205)))</f>
        <v/>
      </c>
    </row>
    <row r="206">
      <c r="T206">
        <f>IF(A206="","",IF(S206&lt;&gt;"",MAX(0,S206-J206),MAX(0,TODAY()-J206)))</f>
        <v/>
      </c>
      <c r="U206">
        <f>IF(A206="","",IF(OR(N206="Closed",M206=""),0,MAX(0,TODAY()-M206)))</f>
        <v/>
      </c>
    </row>
    <row r="207">
      <c r="T207">
        <f>IF(A207="","",IF(S207&lt;&gt;"",MAX(0,S207-J207),MAX(0,TODAY()-J207)))</f>
        <v/>
      </c>
      <c r="U207">
        <f>IF(A207="","",IF(OR(N207="Closed",M207=""),0,MAX(0,TODAY()-M207)))</f>
        <v/>
      </c>
    </row>
    <row r="208">
      <c r="T208">
        <f>IF(A208="","",IF(S208&lt;&gt;"",MAX(0,S208-J208),MAX(0,TODAY()-J208)))</f>
        <v/>
      </c>
      <c r="U208">
        <f>IF(A208="","",IF(OR(N208="Closed",M208=""),0,MAX(0,TODAY()-M208)))</f>
        <v/>
      </c>
    </row>
    <row r="209">
      <c r="T209">
        <f>IF(A209="","",IF(S209&lt;&gt;"",MAX(0,S209-J209),MAX(0,TODAY()-J209)))</f>
        <v/>
      </c>
      <c r="U209">
        <f>IF(A209="","",IF(OR(N209="Closed",M209=""),0,MAX(0,TODAY()-M209)))</f>
        <v/>
      </c>
    </row>
    <row r="210">
      <c r="T210">
        <f>IF(A210="","",IF(S210&lt;&gt;"",MAX(0,S210-J210),MAX(0,TODAY()-J210)))</f>
        <v/>
      </c>
      <c r="U210">
        <f>IF(A210="","",IF(OR(N210="Closed",M210=""),0,MAX(0,TODAY()-M210)))</f>
        <v/>
      </c>
    </row>
    <row r="211">
      <c r="T211">
        <f>IF(A211="","",IF(S211&lt;&gt;"",MAX(0,S211-J211),MAX(0,TODAY()-J211)))</f>
        <v/>
      </c>
      <c r="U211">
        <f>IF(A211="","",IF(OR(N211="Closed",M211=""),0,MAX(0,TODAY()-M211)))</f>
        <v/>
      </c>
    </row>
    <row r="212">
      <c r="T212">
        <f>IF(A212="","",IF(S212&lt;&gt;"",MAX(0,S212-J212),MAX(0,TODAY()-J212)))</f>
        <v/>
      </c>
      <c r="U212">
        <f>IF(A212="","",IF(OR(N212="Closed",M212=""),0,MAX(0,TODAY()-M212)))</f>
        <v/>
      </c>
    </row>
    <row r="213">
      <c r="T213">
        <f>IF(A213="","",IF(S213&lt;&gt;"",MAX(0,S213-J213),MAX(0,TODAY()-J213)))</f>
        <v/>
      </c>
      <c r="U213">
        <f>IF(A213="","",IF(OR(N213="Closed",M213=""),0,MAX(0,TODAY()-M213)))</f>
        <v/>
      </c>
    </row>
    <row r="214">
      <c r="T214">
        <f>IF(A214="","",IF(S214&lt;&gt;"",MAX(0,S214-J214),MAX(0,TODAY()-J214)))</f>
        <v/>
      </c>
      <c r="U214">
        <f>IF(A214="","",IF(OR(N214="Closed",M214=""),0,MAX(0,TODAY()-M214)))</f>
        <v/>
      </c>
    </row>
    <row r="215">
      <c r="T215">
        <f>IF(A215="","",IF(S215&lt;&gt;"",MAX(0,S215-J215),MAX(0,TODAY()-J215)))</f>
        <v/>
      </c>
      <c r="U215">
        <f>IF(A215="","",IF(OR(N215="Closed",M215=""),0,MAX(0,TODAY()-M215)))</f>
        <v/>
      </c>
    </row>
    <row r="216">
      <c r="T216">
        <f>IF(A216="","",IF(S216&lt;&gt;"",MAX(0,S216-J216),MAX(0,TODAY()-J216)))</f>
        <v/>
      </c>
      <c r="U216">
        <f>IF(A216="","",IF(OR(N216="Closed",M216=""),0,MAX(0,TODAY()-M216)))</f>
        <v/>
      </c>
    </row>
    <row r="217">
      <c r="T217">
        <f>IF(A217="","",IF(S217&lt;&gt;"",MAX(0,S217-J217),MAX(0,TODAY()-J217)))</f>
        <v/>
      </c>
      <c r="U217">
        <f>IF(A217="","",IF(OR(N217="Closed",M217=""),0,MAX(0,TODAY()-M217)))</f>
        <v/>
      </c>
    </row>
    <row r="218">
      <c r="T218">
        <f>IF(A218="","",IF(S218&lt;&gt;"",MAX(0,S218-J218),MAX(0,TODAY()-J218)))</f>
        <v/>
      </c>
      <c r="U218">
        <f>IF(A218="","",IF(OR(N218="Closed",M218=""),0,MAX(0,TODAY()-M218)))</f>
        <v/>
      </c>
    </row>
    <row r="219">
      <c r="T219">
        <f>IF(A219="","",IF(S219&lt;&gt;"",MAX(0,S219-J219),MAX(0,TODAY()-J219)))</f>
        <v/>
      </c>
      <c r="U219">
        <f>IF(A219="","",IF(OR(N219="Closed",M219=""),0,MAX(0,TODAY()-M219)))</f>
        <v/>
      </c>
    </row>
    <row r="220">
      <c r="T220">
        <f>IF(A220="","",IF(S220&lt;&gt;"",MAX(0,S220-J220),MAX(0,TODAY()-J220)))</f>
        <v/>
      </c>
      <c r="U220">
        <f>IF(A220="","",IF(OR(N220="Closed",M220=""),0,MAX(0,TODAY()-M220)))</f>
        <v/>
      </c>
    </row>
    <row r="221">
      <c r="T221">
        <f>IF(A221="","",IF(S221&lt;&gt;"",MAX(0,S221-J221),MAX(0,TODAY()-J221)))</f>
        <v/>
      </c>
      <c r="U221">
        <f>IF(A221="","",IF(OR(N221="Closed",M221=""),0,MAX(0,TODAY()-M221)))</f>
        <v/>
      </c>
    </row>
    <row r="222">
      <c r="T222">
        <f>IF(A222="","",IF(S222&lt;&gt;"",MAX(0,S222-J222),MAX(0,TODAY()-J222)))</f>
        <v/>
      </c>
      <c r="U222">
        <f>IF(A222="","",IF(OR(N222="Closed",M222=""),0,MAX(0,TODAY()-M222)))</f>
        <v/>
      </c>
    </row>
    <row r="223">
      <c r="T223">
        <f>IF(A223="","",IF(S223&lt;&gt;"",MAX(0,S223-J223),MAX(0,TODAY()-J223)))</f>
        <v/>
      </c>
      <c r="U223">
        <f>IF(A223="","",IF(OR(N223="Closed",M223=""),0,MAX(0,TODAY()-M223)))</f>
        <v/>
      </c>
    </row>
    <row r="224">
      <c r="T224">
        <f>IF(A224="","",IF(S224&lt;&gt;"",MAX(0,S224-J224),MAX(0,TODAY()-J224)))</f>
        <v/>
      </c>
      <c r="U224">
        <f>IF(A224="","",IF(OR(N224="Closed",M224=""),0,MAX(0,TODAY()-M224)))</f>
        <v/>
      </c>
    </row>
    <row r="225">
      <c r="T225">
        <f>IF(A225="","",IF(S225&lt;&gt;"",MAX(0,S225-J225),MAX(0,TODAY()-J225)))</f>
        <v/>
      </c>
      <c r="U225">
        <f>IF(A225="","",IF(OR(N225="Closed",M225=""),0,MAX(0,TODAY()-M225)))</f>
        <v/>
      </c>
    </row>
    <row r="226">
      <c r="T226">
        <f>IF(A226="","",IF(S226&lt;&gt;"",MAX(0,S226-J226),MAX(0,TODAY()-J226)))</f>
        <v/>
      </c>
      <c r="U226">
        <f>IF(A226="","",IF(OR(N226="Closed",M226=""),0,MAX(0,TODAY()-M226)))</f>
        <v/>
      </c>
    </row>
    <row r="227">
      <c r="T227">
        <f>IF(A227="","",IF(S227&lt;&gt;"",MAX(0,S227-J227),MAX(0,TODAY()-J227)))</f>
        <v/>
      </c>
      <c r="U227">
        <f>IF(A227="","",IF(OR(N227="Closed",M227=""),0,MAX(0,TODAY()-M227)))</f>
        <v/>
      </c>
    </row>
    <row r="228">
      <c r="T228">
        <f>IF(A228="","",IF(S228&lt;&gt;"",MAX(0,S228-J228),MAX(0,TODAY()-J228)))</f>
        <v/>
      </c>
      <c r="U228">
        <f>IF(A228="","",IF(OR(N228="Closed",M228=""),0,MAX(0,TODAY()-M228)))</f>
        <v/>
      </c>
    </row>
    <row r="229">
      <c r="T229">
        <f>IF(A229="","",IF(S229&lt;&gt;"",MAX(0,S229-J229),MAX(0,TODAY()-J229)))</f>
        <v/>
      </c>
      <c r="U229">
        <f>IF(A229="","",IF(OR(N229="Closed",M229=""),0,MAX(0,TODAY()-M229)))</f>
        <v/>
      </c>
    </row>
    <row r="230">
      <c r="T230">
        <f>IF(A230="","",IF(S230&lt;&gt;"",MAX(0,S230-J230),MAX(0,TODAY()-J230)))</f>
        <v/>
      </c>
      <c r="U230">
        <f>IF(A230="","",IF(OR(N230="Closed",M230=""),0,MAX(0,TODAY()-M230)))</f>
        <v/>
      </c>
    </row>
    <row r="231">
      <c r="T231">
        <f>IF(A231="","",IF(S231&lt;&gt;"",MAX(0,S231-J231),MAX(0,TODAY()-J231)))</f>
        <v/>
      </c>
      <c r="U231">
        <f>IF(A231="","",IF(OR(N231="Closed",M231=""),0,MAX(0,TODAY()-M231)))</f>
        <v/>
      </c>
    </row>
    <row r="232">
      <c r="T232">
        <f>IF(A232="","",IF(S232&lt;&gt;"",MAX(0,S232-J232),MAX(0,TODAY()-J232)))</f>
        <v/>
      </c>
      <c r="U232">
        <f>IF(A232="","",IF(OR(N232="Closed",M232=""),0,MAX(0,TODAY()-M232)))</f>
        <v/>
      </c>
    </row>
    <row r="233">
      <c r="T233">
        <f>IF(A233="","",IF(S233&lt;&gt;"",MAX(0,S233-J233),MAX(0,TODAY()-J233)))</f>
        <v/>
      </c>
      <c r="U233">
        <f>IF(A233="","",IF(OR(N233="Closed",M233=""),0,MAX(0,TODAY()-M233)))</f>
        <v/>
      </c>
    </row>
    <row r="234">
      <c r="T234">
        <f>IF(A234="","",IF(S234&lt;&gt;"",MAX(0,S234-J234),MAX(0,TODAY()-J234)))</f>
        <v/>
      </c>
      <c r="U234">
        <f>IF(A234="","",IF(OR(N234="Closed",M234=""),0,MAX(0,TODAY()-M234)))</f>
        <v/>
      </c>
    </row>
    <row r="235">
      <c r="T235">
        <f>IF(A235="","",IF(S235&lt;&gt;"",MAX(0,S235-J235),MAX(0,TODAY()-J235)))</f>
        <v/>
      </c>
      <c r="U235">
        <f>IF(A235="","",IF(OR(N235="Closed",M235=""),0,MAX(0,TODAY()-M235)))</f>
        <v/>
      </c>
    </row>
    <row r="236">
      <c r="T236">
        <f>IF(A236="","",IF(S236&lt;&gt;"",MAX(0,S236-J236),MAX(0,TODAY()-J236)))</f>
        <v/>
      </c>
      <c r="U236">
        <f>IF(A236="","",IF(OR(N236="Closed",M236=""),0,MAX(0,TODAY()-M236)))</f>
        <v/>
      </c>
    </row>
    <row r="237">
      <c r="T237">
        <f>IF(A237="","",IF(S237&lt;&gt;"",MAX(0,S237-J237),MAX(0,TODAY()-J237)))</f>
        <v/>
      </c>
      <c r="U237">
        <f>IF(A237="","",IF(OR(N237="Closed",M237=""),0,MAX(0,TODAY()-M237)))</f>
        <v/>
      </c>
    </row>
    <row r="238">
      <c r="T238">
        <f>IF(A238="","",IF(S238&lt;&gt;"",MAX(0,S238-J238),MAX(0,TODAY()-J238)))</f>
        <v/>
      </c>
      <c r="U238">
        <f>IF(A238="","",IF(OR(N238="Closed",M238=""),0,MAX(0,TODAY()-M238)))</f>
        <v/>
      </c>
    </row>
    <row r="239">
      <c r="T239">
        <f>IF(A239="","",IF(S239&lt;&gt;"",MAX(0,S239-J239),MAX(0,TODAY()-J239)))</f>
        <v/>
      </c>
      <c r="U239">
        <f>IF(A239="","",IF(OR(N239="Closed",M239=""),0,MAX(0,TODAY()-M239)))</f>
        <v/>
      </c>
    </row>
    <row r="240">
      <c r="T240">
        <f>IF(A240="","",IF(S240&lt;&gt;"",MAX(0,S240-J240),MAX(0,TODAY()-J240)))</f>
        <v/>
      </c>
      <c r="U240">
        <f>IF(A240="","",IF(OR(N240="Closed",M240=""),0,MAX(0,TODAY()-M240)))</f>
        <v/>
      </c>
    </row>
    <row r="241">
      <c r="T241">
        <f>IF(A241="","",IF(S241&lt;&gt;"",MAX(0,S241-J241),MAX(0,TODAY()-J241)))</f>
        <v/>
      </c>
      <c r="U241">
        <f>IF(A241="","",IF(OR(N241="Closed",M241=""),0,MAX(0,TODAY()-M241)))</f>
        <v/>
      </c>
    </row>
    <row r="242">
      <c r="T242">
        <f>IF(A242="","",IF(S242&lt;&gt;"",MAX(0,S242-J242),MAX(0,TODAY()-J242)))</f>
        <v/>
      </c>
      <c r="U242">
        <f>IF(A242="","",IF(OR(N242="Closed",M242=""),0,MAX(0,TODAY()-M242)))</f>
        <v/>
      </c>
    </row>
    <row r="243">
      <c r="T243">
        <f>IF(A243="","",IF(S243&lt;&gt;"",MAX(0,S243-J243),MAX(0,TODAY()-J243)))</f>
        <v/>
      </c>
      <c r="U243">
        <f>IF(A243="","",IF(OR(N243="Closed",M243=""),0,MAX(0,TODAY()-M243)))</f>
        <v/>
      </c>
    </row>
    <row r="244">
      <c r="T244">
        <f>IF(A244="","",IF(S244&lt;&gt;"",MAX(0,S244-J244),MAX(0,TODAY()-J244)))</f>
        <v/>
      </c>
      <c r="U244">
        <f>IF(A244="","",IF(OR(N244="Closed",M244=""),0,MAX(0,TODAY()-M244)))</f>
        <v/>
      </c>
    </row>
    <row r="245">
      <c r="T245">
        <f>IF(A245="","",IF(S245&lt;&gt;"",MAX(0,S245-J245),MAX(0,TODAY()-J245)))</f>
        <v/>
      </c>
      <c r="U245">
        <f>IF(A245="","",IF(OR(N245="Closed",M245=""),0,MAX(0,TODAY()-M245)))</f>
        <v/>
      </c>
    </row>
    <row r="246">
      <c r="T246">
        <f>IF(A246="","",IF(S246&lt;&gt;"",MAX(0,S246-J246),MAX(0,TODAY()-J246)))</f>
        <v/>
      </c>
      <c r="U246">
        <f>IF(A246="","",IF(OR(N246="Closed",M246=""),0,MAX(0,TODAY()-M246)))</f>
        <v/>
      </c>
    </row>
    <row r="247">
      <c r="T247">
        <f>IF(A247="","",IF(S247&lt;&gt;"",MAX(0,S247-J247),MAX(0,TODAY()-J247)))</f>
        <v/>
      </c>
      <c r="U247">
        <f>IF(A247="","",IF(OR(N247="Closed",M247=""),0,MAX(0,TODAY()-M247)))</f>
        <v/>
      </c>
    </row>
    <row r="248">
      <c r="T248">
        <f>IF(A248="","",IF(S248&lt;&gt;"",MAX(0,S248-J248),MAX(0,TODAY()-J248)))</f>
        <v/>
      </c>
      <c r="U248">
        <f>IF(A248="","",IF(OR(N248="Closed",M248=""),0,MAX(0,TODAY()-M248)))</f>
        <v/>
      </c>
    </row>
    <row r="249">
      <c r="T249">
        <f>IF(A249="","",IF(S249&lt;&gt;"",MAX(0,S249-J249),MAX(0,TODAY()-J249)))</f>
        <v/>
      </c>
      <c r="U249">
        <f>IF(A249="","",IF(OR(N249="Closed",M249=""),0,MAX(0,TODAY()-M249)))</f>
        <v/>
      </c>
    </row>
    <row r="250">
      <c r="T250">
        <f>IF(A250="","",IF(S250&lt;&gt;"",MAX(0,S250-J250),MAX(0,TODAY()-J250)))</f>
        <v/>
      </c>
      <c r="U250">
        <f>IF(A250="","",IF(OR(N250="Closed",M250=""),0,MAX(0,TODAY()-M250)))</f>
        <v/>
      </c>
    </row>
    <row r="251">
      <c r="T251">
        <f>IF(A251="","",IF(S251&lt;&gt;"",MAX(0,S251-J251),MAX(0,TODAY()-J251)))</f>
        <v/>
      </c>
      <c r="U251">
        <f>IF(A251="","",IF(OR(N251="Closed",M251=""),0,MAX(0,TODAY()-M251)))</f>
        <v/>
      </c>
    </row>
    <row r="252">
      <c r="T252">
        <f>IF(A252="","",IF(S252&lt;&gt;"",MAX(0,S252-J252),MAX(0,TODAY()-J252)))</f>
        <v/>
      </c>
      <c r="U252">
        <f>IF(A252="","",IF(OR(N252="Closed",M252=""),0,MAX(0,TODAY()-M252)))</f>
        <v/>
      </c>
    </row>
    <row r="253">
      <c r="T253">
        <f>IF(A253="","",IF(S253&lt;&gt;"",MAX(0,S253-J253),MAX(0,TODAY()-J253)))</f>
        <v/>
      </c>
      <c r="U253">
        <f>IF(A253="","",IF(OR(N253="Closed",M253=""),0,MAX(0,TODAY()-M253)))</f>
        <v/>
      </c>
    </row>
    <row r="254">
      <c r="T254">
        <f>IF(A254="","",IF(S254&lt;&gt;"",MAX(0,S254-J254),MAX(0,TODAY()-J254)))</f>
        <v/>
      </c>
      <c r="U254">
        <f>IF(A254="","",IF(OR(N254="Closed",M254=""),0,MAX(0,TODAY()-M254)))</f>
        <v/>
      </c>
    </row>
    <row r="255">
      <c r="T255">
        <f>IF(A255="","",IF(S255&lt;&gt;"",MAX(0,S255-J255),MAX(0,TODAY()-J255)))</f>
        <v/>
      </c>
      <c r="U255">
        <f>IF(A255="","",IF(OR(N255="Closed",M255=""),0,MAX(0,TODAY()-M255)))</f>
        <v/>
      </c>
    </row>
    <row r="256">
      <c r="T256">
        <f>IF(A256="","",IF(S256&lt;&gt;"",MAX(0,S256-J256),MAX(0,TODAY()-J256)))</f>
        <v/>
      </c>
      <c r="U256">
        <f>IF(A256="","",IF(OR(N256="Closed",M256=""),0,MAX(0,TODAY()-M256)))</f>
        <v/>
      </c>
    </row>
    <row r="257">
      <c r="T257">
        <f>IF(A257="","",IF(S257&lt;&gt;"",MAX(0,S257-J257),MAX(0,TODAY()-J257)))</f>
        <v/>
      </c>
      <c r="U257">
        <f>IF(A257="","",IF(OR(N257="Closed",M257=""),0,MAX(0,TODAY()-M257)))</f>
        <v/>
      </c>
    </row>
    <row r="258">
      <c r="T258">
        <f>IF(A258="","",IF(S258&lt;&gt;"",MAX(0,S258-J258),MAX(0,TODAY()-J258)))</f>
        <v/>
      </c>
      <c r="U258">
        <f>IF(A258="","",IF(OR(N258="Closed",M258=""),0,MAX(0,TODAY()-M258)))</f>
        <v/>
      </c>
    </row>
    <row r="259">
      <c r="T259">
        <f>IF(A259="","",IF(S259&lt;&gt;"",MAX(0,S259-J259),MAX(0,TODAY()-J259)))</f>
        <v/>
      </c>
      <c r="U259">
        <f>IF(A259="","",IF(OR(N259="Closed",M259=""),0,MAX(0,TODAY()-M259)))</f>
        <v/>
      </c>
    </row>
    <row r="260">
      <c r="T260">
        <f>IF(A260="","",IF(S260&lt;&gt;"",MAX(0,S260-J260),MAX(0,TODAY()-J260)))</f>
        <v/>
      </c>
      <c r="U260">
        <f>IF(A260="","",IF(OR(N260="Closed",M260=""),0,MAX(0,TODAY()-M260)))</f>
        <v/>
      </c>
    </row>
    <row r="261">
      <c r="T261">
        <f>IF(A261="","",IF(S261&lt;&gt;"",MAX(0,S261-J261),MAX(0,TODAY()-J261)))</f>
        <v/>
      </c>
      <c r="U261">
        <f>IF(A261="","",IF(OR(N261="Closed",M261=""),0,MAX(0,TODAY()-M261)))</f>
        <v/>
      </c>
    </row>
    <row r="262">
      <c r="T262">
        <f>IF(A262="","",IF(S262&lt;&gt;"",MAX(0,S262-J262),MAX(0,TODAY()-J262)))</f>
        <v/>
      </c>
      <c r="U262">
        <f>IF(A262="","",IF(OR(N262="Closed",M262=""),0,MAX(0,TODAY()-M262)))</f>
        <v/>
      </c>
    </row>
    <row r="263">
      <c r="T263">
        <f>IF(A263="","",IF(S263&lt;&gt;"",MAX(0,S263-J263),MAX(0,TODAY()-J263)))</f>
        <v/>
      </c>
      <c r="U263">
        <f>IF(A263="","",IF(OR(N263="Closed",M263=""),0,MAX(0,TODAY()-M263)))</f>
        <v/>
      </c>
    </row>
    <row r="264">
      <c r="T264">
        <f>IF(A264="","",IF(S264&lt;&gt;"",MAX(0,S264-J264),MAX(0,TODAY()-J264)))</f>
        <v/>
      </c>
      <c r="U264">
        <f>IF(A264="","",IF(OR(N264="Closed",M264=""),0,MAX(0,TODAY()-M264)))</f>
        <v/>
      </c>
    </row>
    <row r="265">
      <c r="T265">
        <f>IF(A265="","",IF(S265&lt;&gt;"",MAX(0,S265-J265),MAX(0,TODAY()-J265)))</f>
        <v/>
      </c>
      <c r="U265">
        <f>IF(A265="","",IF(OR(N265="Closed",M265=""),0,MAX(0,TODAY()-M265)))</f>
        <v/>
      </c>
    </row>
    <row r="266">
      <c r="T266">
        <f>IF(A266="","",IF(S266&lt;&gt;"",MAX(0,S266-J266),MAX(0,TODAY()-J266)))</f>
        <v/>
      </c>
      <c r="U266">
        <f>IF(A266="","",IF(OR(N266="Closed",M266=""),0,MAX(0,TODAY()-M266)))</f>
        <v/>
      </c>
    </row>
    <row r="267">
      <c r="T267">
        <f>IF(A267="","",IF(S267&lt;&gt;"",MAX(0,S267-J267),MAX(0,TODAY()-J267)))</f>
        <v/>
      </c>
      <c r="U267">
        <f>IF(A267="","",IF(OR(N267="Closed",M267=""),0,MAX(0,TODAY()-M267)))</f>
        <v/>
      </c>
    </row>
    <row r="268">
      <c r="T268">
        <f>IF(A268="","",IF(S268&lt;&gt;"",MAX(0,S268-J268),MAX(0,TODAY()-J268)))</f>
        <v/>
      </c>
      <c r="U268">
        <f>IF(A268="","",IF(OR(N268="Closed",M268=""),0,MAX(0,TODAY()-M268)))</f>
        <v/>
      </c>
    </row>
    <row r="269">
      <c r="T269">
        <f>IF(A269="","",IF(S269&lt;&gt;"",MAX(0,S269-J269),MAX(0,TODAY()-J269)))</f>
        <v/>
      </c>
      <c r="U269">
        <f>IF(A269="","",IF(OR(N269="Closed",M269=""),0,MAX(0,TODAY()-M269)))</f>
        <v/>
      </c>
    </row>
    <row r="270">
      <c r="T270">
        <f>IF(A270="","",IF(S270&lt;&gt;"",MAX(0,S270-J270),MAX(0,TODAY()-J270)))</f>
        <v/>
      </c>
      <c r="U270">
        <f>IF(A270="","",IF(OR(N270="Closed",M270=""),0,MAX(0,TODAY()-M270)))</f>
        <v/>
      </c>
    </row>
    <row r="271">
      <c r="T271">
        <f>IF(A271="","",IF(S271&lt;&gt;"",MAX(0,S271-J271),MAX(0,TODAY()-J271)))</f>
        <v/>
      </c>
      <c r="U271">
        <f>IF(A271="","",IF(OR(N271="Closed",M271=""),0,MAX(0,TODAY()-M271)))</f>
        <v/>
      </c>
    </row>
    <row r="272">
      <c r="T272">
        <f>IF(A272="","",IF(S272&lt;&gt;"",MAX(0,S272-J272),MAX(0,TODAY()-J272)))</f>
        <v/>
      </c>
      <c r="U272">
        <f>IF(A272="","",IF(OR(N272="Closed",M272=""),0,MAX(0,TODAY()-M272)))</f>
        <v/>
      </c>
    </row>
    <row r="273">
      <c r="T273">
        <f>IF(A273="","",IF(S273&lt;&gt;"",MAX(0,S273-J273),MAX(0,TODAY()-J273)))</f>
        <v/>
      </c>
      <c r="U273">
        <f>IF(A273="","",IF(OR(N273="Closed",M273=""),0,MAX(0,TODAY()-M273)))</f>
        <v/>
      </c>
    </row>
    <row r="274">
      <c r="T274">
        <f>IF(A274="","",IF(S274&lt;&gt;"",MAX(0,S274-J274),MAX(0,TODAY()-J274)))</f>
        <v/>
      </c>
      <c r="U274">
        <f>IF(A274="","",IF(OR(N274="Closed",M274=""),0,MAX(0,TODAY()-M274)))</f>
        <v/>
      </c>
    </row>
    <row r="275">
      <c r="T275">
        <f>IF(A275="","",IF(S275&lt;&gt;"",MAX(0,S275-J275),MAX(0,TODAY()-J275)))</f>
        <v/>
      </c>
      <c r="U275">
        <f>IF(A275="","",IF(OR(N275="Closed",M275=""),0,MAX(0,TODAY()-M275)))</f>
        <v/>
      </c>
    </row>
    <row r="276">
      <c r="T276">
        <f>IF(A276="","",IF(S276&lt;&gt;"",MAX(0,S276-J276),MAX(0,TODAY()-J276)))</f>
        <v/>
      </c>
      <c r="U276">
        <f>IF(A276="","",IF(OR(N276="Closed",M276=""),0,MAX(0,TODAY()-M276)))</f>
        <v/>
      </c>
    </row>
    <row r="277">
      <c r="T277">
        <f>IF(A277="","",IF(S277&lt;&gt;"",MAX(0,S277-J277),MAX(0,TODAY()-J277)))</f>
        <v/>
      </c>
      <c r="U277">
        <f>IF(A277="","",IF(OR(N277="Closed",M277=""),0,MAX(0,TODAY()-M277)))</f>
        <v/>
      </c>
    </row>
    <row r="278">
      <c r="T278">
        <f>IF(A278="","",IF(S278&lt;&gt;"",MAX(0,S278-J278),MAX(0,TODAY()-J278)))</f>
        <v/>
      </c>
      <c r="U278">
        <f>IF(A278="","",IF(OR(N278="Closed",M278=""),0,MAX(0,TODAY()-M278)))</f>
        <v/>
      </c>
    </row>
    <row r="279">
      <c r="T279">
        <f>IF(A279="","",IF(S279&lt;&gt;"",MAX(0,S279-J279),MAX(0,TODAY()-J279)))</f>
        <v/>
      </c>
      <c r="U279">
        <f>IF(A279="","",IF(OR(N279="Closed",M279=""),0,MAX(0,TODAY()-M279)))</f>
        <v/>
      </c>
    </row>
    <row r="280">
      <c r="T280">
        <f>IF(A280="","",IF(S280&lt;&gt;"",MAX(0,S280-J280),MAX(0,TODAY()-J280)))</f>
        <v/>
      </c>
      <c r="U280">
        <f>IF(A280="","",IF(OR(N280="Closed",M280=""),0,MAX(0,TODAY()-M280)))</f>
        <v/>
      </c>
    </row>
    <row r="281">
      <c r="T281">
        <f>IF(A281="","",IF(S281&lt;&gt;"",MAX(0,S281-J281),MAX(0,TODAY()-J281)))</f>
        <v/>
      </c>
      <c r="U281">
        <f>IF(A281="","",IF(OR(N281="Closed",M281=""),0,MAX(0,TODAY()-M281)))</f>
        <v/>
      </c>
    </row>
    <row r="282">
      <c r="T282">
        <f>IF(A282="","",IF(S282&lt;&gt;"",MAX(0,S282-J282),MAX(0,TODAY()-J282)))</f>
        <v/>
      </c>
      <c r="U282">
        <f>IF(A282="","",IF(OR(N282="Closed",M282=""),0,MAX(0,TODAY()-M282)))</f>
        <v/>
      </c>
    </row>
    <row r="283">
      <c r="T283">
        <f>IF(A283="","",IF(S283&lt;&gt;"",MAX(0,S283-J283),MAX(0,TODAY()-J283)))</f>
        <v/>
      </c>
      <c r="U283">
        <f>IF(A283="","",IF(OR(N283="Closed",M283=""),0,MAX(0,TODAY()-M283)))</f>
        <v/>
      </c>
    </row>
    <row r="284">
      <c r="T284">
        <f>IF(A284="","",IF(S284&lt;&gt;"",MAX(0,S284-J284),MAX(0,TODAY()-J284)))</f>
        <v/>
      </c>
      <c r="U284">
        <f>IF(A284="","",IF(OR(N284="Closed",M284=""),0,MAX(0,TODAY()-M284)))</f>
        <v/>
      </c>
    </row>
    <row r="285">
      <c r="T285">
        <f>IF(A285="","",IF(S285&lt;&gt;"",MAX(0,S285-J285),MAX(0,TODAY()-J285)))</f>
        <v/>
      </c>
      <c r="U285">
        <f>IF(A285="","",IF(OR(N285="Closed",M285=""),0,MAX(0,TODAY()-M285)))</f>
        <v/>
      </c>
    </row>
    <row r="286">
      <c r="T286">
        <f>IF(A286="","",IF(S286&lt;&gt;"",MAX(0,S286-J286),MAX(0,TODAY()-J286)))</f>
        <v/>
      </c>
      <c r="U286">
        <f>IF(A286="","",IF(OR(N286="Closed",M286=""),0,MAX(0,TODAY()-M286)))</f>
        <v/>
      </c>
    </row>
    <row r="287">
      <c r="T287">
        <f>IF(A287="","",IF(S287&lt;&gt;"",MAX(0,S287-J287),MAX(0,TODAY()-J287)))</f>
        <v/>
      </c>
      <c r="U287">
        <f>IF(A287="","",IF(OR(N287="Closed",M287=""),0,MAX(0,TODAY()-M287)))</f>
        <v/>
      </c>
    </row>
    <row r="288">
      <c r="T288">
        <f>IF(A288="","",IF(S288&lt;&gt;"",MAX(0,S288-J288),MAX(0,TODAY()-J288)))</f>
        <v/>
      </c>
      <c r="U288">
        <f>IF(A288="","",IF(OR(N288="Closed",M288=""),0,MAX(0,TODAY()-M288)))</f>
        <v/>
      </c>
    </row>
    <row r="289">
      <c r="T289">
        <f>IF(A289="","",IF(S289&lt;&gt;"",MAX(0,S289-J289),MAX(0,TODAY()-J289)))</f>
        <v/>
      </c>
      <c r="U289">
        <f>IF(A289="","",IF(OR(N289="Closed",M289=""),0,MAX(0,TODAY()-M289)))</f>
        <v/>
      </c>
    </row>
    <row r="290">
      <c r="T290">
        <f>IF(A290="","",IF(S290&lt;&gt;"",MAX(0,S290-J290),MAX(0,TODAY()-J290)))</f>
        <v/>
      </c>
      <c r="U290">
        <f>IF(A290="","",IF(OR(N290="Closed",M290=""),0,MAX(0,TODAY()-M290)))</f>
        <v/>
      </c>
    </row>
    <row r="291">
      <c r="T291">
        <f>IF(A291="","",IF(S291&lt;&gt;"",MAX(0,S291-J291),MAX(0,TODAY()-J291)))</f>
        <v/>
      </c>
      <c r="U291">
        <f>IF(A291="","",IF(OR(N291="Closed",M291=""),0,MAX(0,TODAY()-M291)))</f>
        <v/>
      </c>
    </row>
    <row r="292">
      <c r="T292">
        <f>IF(A292="","",IF(S292&lt;&gt;"",MAX(0,S292-J292),MAX(0,TODAY()-J292)))</f>
        <v/>
      </c>
      <c r="U292">
        <f>IF(A292="","",IF(OR(N292="Closed",M292=""),0,MAX(0,TODAY()-M292)))</f>
        <v/>
      </c>
    </row>
    <row r="293">
      <c r="T293">
        <f>IF(A293="","",IF(S293&lt;&gt;"",MAX(0,S293-J293),MAX(0,TODAY()-J293)))</f>
        <v/>
      </c>
      <c r="U293">
        <f>IF(A293="","",IF(OR(N293="Closed",M293=""),0,MAX(0,TODAY()-M293)))</f>
        <v/>
      </c>
    </row>
    <row r="294">
      <c r="T294">
        <f>IF(A294="","",IF(S294&lt;&gt;"",MAX(0,S294-J294),MAX(0,TODAY()-J294)))</f>
        <v/>
      </c>
      <c r="U294">
        <f>IF(A294="","",IF(OR(N294="Closed",M294=""),0,MAX(0,TODAY()-M294)))</f>
        <v/>
      </c>
    </row>
    <row r="295">
      <c r="T295">
        <f>IF(A295="","",IF(S295&lt;&gt;"",MAX(0,S295-J295),MAX(0,TODAY()-J295)))</f>
        <v/>
      </c>
      <c r="U295">
        <f>IF(A295="","",IF(OR(N295="Closed",M295=""),0,MAX(0,TODAY()-M295)))</f>
        <v/>
      </c>
    </row>
    <row r="296">
      <c r="T296">
        <f>IF(A296="","",IF(S296&lt;&gt;"",MAX(0,S296-J296),MAX(0,TODAY()-J296)))</f>
        <v/>
      </c>
      <c r="U296">
        <f>IF(A296="","",IF(OR(N296="Closed",M296=""),0,MAX(0,TODAY()-M296)))</f>
        <v/>
      </c>
    </row>
    <row r="297">
      <c r="T297">
        <f>IF(A297="","",IF(S297&lt;&gt;"",MAX(0,S297-J297),MAX(0,TODAY()-J297)))</f>
        <v/>
      </c>
      <c r="U297">
        <f>IF(A297="","",IF(OR(N297="Closed",M297=""),0,MAX(0,TODAY()-M297)))</f>
        <v/>
      </c>
    </row>
    <row r="298">
      <c r="T298">
        <f>IF(A298="","",IF(S298&lt;&gt;"",MAX(0,S298-J298),MAX(0,TODAY()-J298)))</f>
        <v/>
      </c>
      <c r="U298">
        <f>IF(A298="","",IF(OR(N298="Closed",M298=""),0,MAX(0,TODAY()-M298)))</f>
        <v/>
      </c>
    </row>
    <row r="299">
      <c r="T299">
        <f>IF(A299="","",IF(S299&lt;&gt;"",MAX(0,S299-J299),MAX(0,TODAY()-J299)))</f>
        <v/>
      </c>
      <c r="U299">
        <f>IF(A299="","",IF(OR(N299="Closed",M299=""),0,MAX(0,TODAY()-M299)))</f>
        <v/>
      </c>
    </row>
    <row r="300">
      <c r="T300">
        <f>IF(A300="","",IF(S300&lt;&gt;"",MAX(0,S300-J300),MAX(0,TODAY()-J300)))</f>
        <v/>
      </c>
      <c r="U300">
        <f>IF(A300="","",IF(OR(N300="Closed",M300=""),0,MAX(0,TODAY()-M300)))</f>
        <v/>
      </c>
    </row>
    <row r="301">
      <c r="T301">
        <f>IF(A301="","",IF(S301&lt;&gt;"",MAX(0,S301-J301),MAX(0,TODAY()-J301)))</f>
        <v/>
      </c>
      <c r="U301">
        <f>IF(A301="","",IF(OR(N301="Closed",M301=""),0,MAX(0,TODAY()-M301)))</f>
        <v/>
      </c>
    </row>
    <row r="302">
      <c r="T302">
        <f>IF(A302="","",IF(S302&lt;&gt;"",MAX(0,S302-J302),MAX(0,TODAY()-J302)))</f>
        <v/>
      </c>
      <c r="U302">
        <f>IF(A302="","",IF(OR(N302="Closed",M302=""),0,MAX(0,TODAY()-M302)))</f>
        <v/>
      </c>
    </row>
    <row r="303">
      <c r="T303">
        <f>IF(A303="","",IF(S303&lt;&gt;"",MAX(0,S303-J303),MAX(0,TODAY()-J303)))</f>
        <v/>
      </c>
      <c r="U303">
        <f>IF(A303="","",IF(OR(N303="Closed",M303=""),0,MAX(0,TODAY()-M303)))</f>
        <v/>
      </c>
    </row>
    <row r="304">
      <c r="T304">
        <f>IF(A304="","",IF(S304&lt;&gt;"",MAX(0,S304-J304),MAX(0,TODAY()-J304)))</f>
        <v/>
      </c>
      <c r="U304">
        <f>IF(A304="","",IF(OR(N304="Closed",M304=""),0,MAX(0,TODAY()-M304)))</f>
        <v/>
      </c>
    </row>
    <row r="305">
      <c r="T305">
        <f>IF(A305="","",IF(S305&lt;&gt;"",MAX(0,S305-J305),MAX(0,TODAY()-J305)))</f>
        <v/>
      </c>
      <c r="U305">
        <f>IF(A305="","",IF(OR(N305="Closed",M305=""),0,MAX(0,TODAY()-M305)))</f>
        <v/>
      </c>
    </row>
    <row r="306">
      <c r="T306">
        <f>IF(A306="","",IF(S306&lt;&gt;"",MAX(0,S306-J306),MAX(0,TODAY()-J306)))</f>
        <v/>
      </c>
      <c r="U306">
        <f>IF(A306="","",IF(OR(N306="Closed",M306=""),0,MAX(0,TODAY()-M306)))</f>
        <v/>
      </c>
    </row>
    <row r="307">
      <c r="T307">
        <f>IF(A307="","",IF(S307&lt;&gt;"",MAX(0,S307-J307),MAX(0,TODAY()-J307)))</f>
        <v/>
      </c>
      <c r="U307">
        <f>IF(A307="","",IF(OR(N307="Closed",M307=""),0,MAX(0,TODAY()-M307)))</f>
        <v/>
      </c>
    </row>
    <row r="308">
      <c r="T308">
        <f>IF(A308="","",IF(S308&lt;&gt;"",MAX(0,S308-J308),MAX(0,TODAY()-J308)))</f>
        <v/>
      </c>
      <c r="U308">
        <f>IF(A308="","",IF(OR(N308="Closed",M308=""),0,MAX(0,TODAY()-M308)))</f>
        <v/>
      </c>
    </row>
    <row r="309">
      <c r="T309">
        <f>IF(A309="","",IF(S309&lt;&gt;"",MAX(0,S309-J309),MAX(0,TODAY()-J309)))</f>
        <v/>
      </c>
      <c r="U309">
        <f>IF(A309="","",IF(OR(N309="Closed",M309=""),0,MAX(0,TODAY()-M309)))</f>
        <v/>
      </c>
    </row>
    <row r="310">
      <c r="T310">
        <f>IF(A310="","",IF(S310&lt;&gt;"",MAX(0,S310-J310),MAX(0,TODAY()-J310)))</f>
        <v/>
      </c>
      <c r="U310">
        <f>IF(A310="","",IF(OR(N310="Closed",M310=""),0,MAX(0,TODAY()-M310)))</f>
        <v/>
      </c>
    </row>
    <row r="311">
      <c r="T311">
        <f>IF(A311="","",IF(S311&lt;&gt;"",MAX(0,S311-J311),MAX(0,TODAY()-J311)))</f>
        <v/>
      </c>
      <c r="U311">
        <f>IF(A311="","",IF(OR(N311="Closed",M311=""),0,MAX(0,TODAY()-M311)))</f>
        <v/>
      </c>
    </row>
    <row r="312">
      <c r="T312">
        <f>IF(A312="","",IF(S312&lt;&gt;"",MAX(0,S312-J312),MAX(0,TODAY()-J312)))</f>
        <v/>
      </c>
      <c r="U312">
        <f>IF(A312="","",IF(OR(N312="Closed",M312=""),0,MAX(0,TODAY()-M312)))</f>
        <v/>
      </c>
    </row>
    <row r="313">
      <c r="T313">
        <f>IF(A313="","",IF(S313&lt;&gt;"",MAX(0,S313-J313),MAX(0,TODAY()-J313)))</f>
        <v/>
      </c>
      <c r="U313">
        <f>IF(A313="","",IF(OR(N313="Closed",M313=""),0,MAX(0,TODAY()-M313)))</f>
        <v/>
      </c>
    </row>
    <row r="314">
      <c r="T314">
        <f>IF(A314="","",IF(S314&lt;&gt;"",MAX(0,S314-J314),MAX(0,TODAY()-J314)))</f>
        <v/>
      </c>
      <c r="U314">
        <f>IF(A314="","",IF(OR(N314="Closed",M314=""),0,MAX(0,TODAY()-M314)))</f>
        <v/>
      </c>
    </row>
    <row r="315">
      <c r="T315">
        <f>IF(A315="","",IF(S315&lt;&gt;"",MAX(0,S315-J315),MAX(0,TODAY()-J315)))</f>
        <v/>
      </c>
      <c r="U315">
        <f>IF(A315="","",IF(OR(N315="Closed",M315=""),0,MAX(0,TODAY()-M315)))</f>
        <v/>
      </c>
    </row>
    <row r="316">
      <c r="T316">
        <f>IF(A316="","",IF(S316&lt;&gt;"",MAX(0,S316-J316),MAX(0,TODAY()-J316)))</f>
        <v/>
      </c>
      <c r="U316">
        <f>IF(A316="","",IF(OR(N316="Closed",M316=""),0,MAX(0,TODAY()-M316)))</f>
        <v/>
      </c>
    </row>
    <row r="317">
      <c r="T317">
        <f>IF(A317="","",IF(S317&lt;&gt;"",MAX(0,S317-J317),MAX(0,TODAY()-J317)))</f>
        <v/>
      </c>
      <c r="U317">
        <f>IF(A317="","",IF(OR(N317="Closed",M317=""),0,MAX(0,TODAY()-M317)))</f>
        <v/>
      </c>
    </row>
    <row r="318">
      <c r="T318">
        <f>IF(A318="","",IF(S318&lt;&gt;"",MAX(0,S318-J318),MAX(0,TODAY()-J318)))</f>
        <v/>
      </c>
      <c r="U318">
        <f>IF(A318="","",IF(OR(N318="Closed",M318=""),0,MAX(0,TODAY()-M318)))</f>
        <v/>
      </c>
    </row>
    <row r="319">
      <c r="T319">
        <f>IF(A319="","",IF(S319&lt;&gt;"",MAX(0,S319-J319),MAX(0,TODAY()-J319)))</f>
        <v/>
      </c>
      <c r="U319">
        <f>IF(A319="","",IF(OR(N319="Closed",M319=""),0,MAX(0,TODAY()-M319)))</f>
        <v/>
      </c>
    </row>
    <row r="320">
      <c r="T320">
        <f>IF(A320="","",IF(S320&lt;&gt;"",MAX(0,S320-J320),MAX(0,TODAY()-J320)))</f>
        <v/>
      </c>
      <c r="U320">
        <f>IF(A320="","",IF(OR(N320="Closed",M320=""),0,MAX(0,TODAY()-M320)))</f>
        <v/>
      </c>
    </row>
    <row r="321">
      <c r="T321">
        <f>IF(A321="","",IF(S321&lt;&gt;"",MAX(0,S321-J321),MAX(0,TODAY()-J321)))</f>
        <v/>
      </c>
      <c r="U321">
        <f>IF(A321="","",IF(OR(N321="Closed",M321=""),0,MAX(0,TODAY()-M321)))</f>
        <v/>
      </c>
    </row>
    <row r="322">
      <c r="T322">
        <f>IF(A322="","",IF(S322&lt;&gt;"",MAX(0,S322-J322),MAX(0,TODAY()-J322)))</f>
        <v/>
      </c>
      <c r="U322">
        <f>IF(A322="","",IF(OR(N322="Closed",M322=""),0,MAX(0,TODAY()-M322)))</f>
        <v/>
      </c>
    </row>
    <row r="323">
      <c r="T323">
        <f>IF(A323="","",IF(S323&lt;&gt;"",MAX(0,S323-J323),MAX(0,TODAY()-J323)))</f>
        <v/>
      </c>
      <c r="U323">
        <f>IF(A323="","",IF(OR(N323="Closed",M323=""),0,MAX(0,TODAY()-M323)))</f>
        <v/>
      </c>
    </row>
    <row r="324">
      <c r="T324">
        <f>IF(A324="","",IF(S324&lt;&gt;"",MAX(0,S324-J324),MAX(0,TODAY()-J324)))</f>
        <v/>
      </c>
      <c r="U324">
        <f>IF(A324="","",IF(OR(N324="Closed",M324=""),0,MAX(0,TODAY()-M324)))</f>
        <v/>
      </c>
    </row>
    <row r="325">
      <c r="T325">
        <f>IF(A325="","",IF(S325&lt;&gt;"",MAX(0,S325-J325),MAX(0,TODAY()-J325)))</f>
        <v/>
      </c>
      <c r="U325">
        <f>IF(A325="","",IF(OR(N325="Closed",M325=""),0,MAX(0,TODAY()-M325)))</f>
        <v/>
      </c>
    </row>
    <row r="326">
      <c r="T326">
        <f>IF(A326="","",IF(S326&lt;&gt;"",MAX(0,S326-J326),MAX(0,TODAY()-J326)))</f>
        <v/>
      </c>
      <c r="U326">
        <f>IF(A326="","",IF(OR(N326="Closed",M326=""),0,MAX(0,TODAY()-M326)))</f>
        <v/>
      </c>
    </row>
    <row r="327">
      <c r="T327">
        <f>IF(A327="","",IF(S327&lt;&gt;"",MAX(0,S327-J327),MAX(0,TODAY()-J327)))</f>
        <v/>
      </c>
      <c r="U327">
        <f>IF(A327="","",IF(OR(N327="Closed",M327=""),0,MAX(0,TODAY()-M327)))</f>
        <v/>
      </c>
    </row>
    <row r="328">
      <c r="T328">
        <f>IF(A328="","",IF(S328&lt;&gt;"",MAX(0,S328-J328),MAX(0,TODAY()-J328)))</f>
        <v/>
      </c>
      <c r="U328">
        <f>IF(A328="","",IF(OR(N328="Closed",M328=""),0,MAX(0,TODAY()-M328)))</f>
        <v/>
      </c>
    </row>
    <row r="329">
      <c r="T329">
        <f>IF(A329="","",IF(S329&lt;&gt;"",MAX(0,S329-J329),MAX(0,TODAY()-J329)))</f>
        <v/>
      </c>
      <c r="U329">
        <f>IF(A329="","",IF(OR(N329="Closed",M329=""),0,MAX(0,TODAY()-M329)))</f>
        <v/>
      </c>
    </row>
    <row r="330">
      <c r="T330">
        <f>IF(A330="","",IF(S330&lt;&gt;"",MAX(0,S330-J330),MAX(0,TODAY()-J330)))</f>
        <v/>
      </c>
      <c r="U330">
        <f>IF(A330="","",IF(OR(N330="Closed",M330=""),0,MAX(0,TODAY()-M330)))</f>
        <v/>
      </c>
    </row>
    <row r="331">
      <c r="T331">
        <f>IF(A331="","",IF(S331&lt;&gt;"",MAX(0,S331-J331),MAX(0,TODAY()-J331)))</f>
        <v/>
      </c>
      <c r="U331">
        <f>IF(A331="","",IF(OR(N331="Closed",M331=""),0,MAX(0,TODAY()-M331)))</f>
        <v/>
      </c>
    </row>
    <row r="332">
      <c r="T332">
        <f>IF(A332="","",IF(S332&lt;&gt;"",MAX(0,S332-J332),MAX(0,TODAY()-J332)))</f>
        <v/>
      </c>
      <c r="U332">
        <f>IF(A332="","",IF(OR(N332="Closed",M332=""),0,MAX(0,TODAY()-M332)))</f>
        <v/>
      </c>
    </row>
    <row r="333">
      <c r="T333">
        <f>IF(A333="","",IF(S333&lt;&gt;"",MAX(0,S333-J333),MAX(0,TODAY()-J333)))</f>
        <v/>
      </c>
      <c r="U333">
        <f>IF(A333="","",IF(OR(N333="Closed",M333=""),0,MAX(0,TODAY()-M333)))</f>
        <v/>
      </c>
    </row>
    <row r="334">
      <c r="T334">
        <f>IF(A334="","",IF(S334&lt;&gt;"",MAX(0,S334-J334),MAX(0,TODAY()-J334)))</f>
        <v/>
      </c>
      <c r="U334">
        <f>IF(A334="","",IF(OR(N334="Closed",M334=""),0,MAX(0,TODAY()-M334)))</f>
        <v/>
      </c>
    </row>
    <row r="335">
      <c r="T335">
        <f>IF(A335="","",IF(S335&lt;&gt;"",MAX(0,S335-J335),MAX(0,TODAY()-J335)))</f>
        <v/>
      </c>
      <c r="U335">
        <f>IF(A335="","",IF(OR(N335="Closed",M335=""),0,MAX(0,TODAY()-M335)))</f>
        <v/>
      </c>
    </row>
    <row r="336">
      <c r="T336">
        <f>IF(A336="","",IF(S336&lt;&gt;"",MAX(0,S336-J336),MAX(0,TODAY()-J336)))</f>
        <v/>
      </c>
      <c r="U336">
        <f>IF(A336="","",IF(OR(N336="Closed",M336=""),0,MAX(0,TODAY()-M336)))</f>
        <v/>
      </c>
    </row>
    <row r="337">
      <c r="T337">
        <f>IF(A337="","",IF(S337&lt;&gt;"",MAX(0,S337-J337),MAX(0,TODAY()-J337)))</f>
        <v/>
      </c>
      <c r="U337">
        <f>IF(A337="","",IF(OR(N337="Closed",M337=""),0,MAX(0,TODAY()-M337)))</f>
        <v/>
      </c>
    </row>
    <row r="338">
      <c r="T338">
        <f>IF(A338="","",IF(S338&lt;&gt;"",MAX(0,S338-J338),MAX(0,TODAY()-J338)))</f>
        <v/>
      </c>
      <c r="U338">
        <f>IF(A338="","",IF(OR(N338="Closed",M338=""),0,MAX(0,TODAY()-M338)))</f>
        <v/>
      </c>
    </row>
    <row r="339">
      <c r="T339">
        <f>IF(A339="","",IF(S339&lt;&gt;"",MAX(0,S339-J339),MAX(0,TODAY()-J339)))</f>
        <v/>
      </c>
      <c r="U339">
        <f>IF(A339="","",IF(OR(N339="Closed",M339=""),0,MAX(0,TODAY()-M339)))</f>
        <v/>
      </c>
    </row>
    <row r="340">
      <c r="T340">
        <f>IF(A340="","",IF(S340&lt;&gt;"",MAX(0,S340-J340),MAX(0,TODAY()-J340)))</f>
        <v/>
      </c>
      <c r="U340">
        <f>IF(A340="","",IF(OR(N340="Closed",M340=""),0,MAX(0,TODAY()-M340)))</f>
        <v/>
      </c>
    </row>
    <row r="341">
      <c r="T341">
        <f>IF(A341="","",IF(S341&lt;&gt;"",MAX(0,S341-J341),MAX(0,TODAY()-J341)))</f>
        <v/>
      </c>
      <c r="U341">
        <f>IF(A341="","",IF(OR(N341="Closed",M341=""),0,MAX(0,TODAY()-M341)))</f>
        <v/>
      </c>
    </row>
    <row r="342">
      <c r="T342">
        <f>IF(A342="","",IF(S342&lt;&gt;"",MAX(0,S342-J342),MAX(0,TODAY()-J342)))</f>
        <v/>
      </c>
      <c r="U342">
        <f>IF(A342="","",IF(OR(N342="Closed",M342=""),0,MAX(0,TODAY()-M342)))</f>
        <v/>
      </c>
    </row>
    <row r="343">
      <c r="T343">
        <f>IF(A343="","",IF(S343&lt;&gt;"",MAX(0,S343-J343),MAX(0,TODAY()-J343)))</f>
        <v/>
      </c>
      <c r="U343">
        <f>IF(A343="","",IF(OR(N343="Closed",M343=""),0,MAX(0,TODAY()-M343)))</f>
        <v/>
      </c>
    </row>
    <row r="344">
      <c r="T344">
        <f>IF(A344="","",IF(S344&lt;&gt;"",MAX(0,S344-J344),MAX(0,TODAY()-J344)))</f>
        <v/>
      </c>
      <c r="U344">
        <f>IF(A344="","",IF(OR(N344="Closed",M344=""),0,MAX(0,TODAY()-M344)))</f>
        <v/>
      </c>
    </row>
    <row r="345">
      <c r="T345">
        <f>IF(A345="","",IF(S345&lt;&gt;"",MAX(0,S345-J345),MAX(0,TODAY()-J345)))</f>
        <v/>
      </c>
      <c r="U345">
        <f>IF(A345="","",IF(OR(N345="Closed",M345=""),0,MAX(0,TODAY()-M345)))</f>
        <v/>
      </c>
    </row>
    <row r="346">
      <c r="T346">
        <f>IF(A346="","",IF(S346&lt;&gt;"",MAX(0,S346-J346),MAX(0,TODAY()-J346)))</f>
        <v/>
      </c>
      <c r="U346">
        <f>IF(A346="","",IF(OR(N346="Closed",M346=""),0,MAX(0,TODAY()-M346)))</f>
        <v/>
      </c>
    </row>
    <row r="347">
      <c r="T347">
        <f>IF(A347="","",IF(S347&lt;&gt;"",MAX(0,S347-J347),MAX(0,TODAY()-J347)))</f>
        <v/>
      </c>
      <c r="U347">
        <f>IF(A347="","",IF(OR(N347="Closed",M347=""),0,MAX(0,TODAY()-M347)))</f>
        <v/>
      </c>
    </row>
    <row r="348">
      <c r="T348">
        <f>IF(A348="","",IF(S348&lt;&gt;"",MAX(0,S348-J348),MAX(0,TODAY()-J348)))</f>
        <v/>
      </c>
      <c r="U348">
        <f>IF(A348="","",IF(OR(N348="Closed",M348=""),0,MAX(0,TODAY()-M348)))</f>
        <v/>
      </c>
    </row>
    <row r="349">
      <c r="T349">
        <f>IF(A349="","",IF(S349&lt;&gt;"",MAX(0,S349-J349),MAX(0,TODAY()-J349)))</f>
        <v/>
      </c>
      <c r="U349">
        <f>IF(A349="","",IF(OR(N349="Closed",M349=""),0,MAX(0,TODAY()-M349)))</f>
        <v/>
      </c>
    </row>
    <row r="350">
      <c r="T350">
        <f>IF(A350="","",IF(S350&lt;&gt;"",MAX(0,S350-J350),MAX(0,TODAY()-J350)))</f>
        <v/>
      </c>
      <c r="U350">
        <f>IF(A350="","",IF(OR(N350="Closed",M350=""),0,MAX(0,TODAY()-M350)))</f>
        <v/>
      </c>
    </row>
    <row r="351">
      <c r="T351">
        <f>IF(A351="","",IF(S351&lt;&gt;"",MAX(0,S351-J351),MAX(0,TODAY()-J351)))</f>
        <v/>
      </c>
      <c r="U351">
        <f>IF(A351="","",IF(OR(N351="Closed",M351=""),0,MAX(0,TODAY()-M351)))</f>
        <v/>
      </c>
    </row>
    <row r="352">
      <c r="T352">
        <f>IF(A352="","",IF(S352&lt;&gt;"",MAX(0,S352-J352),MAX(0,TODAY()-J352)))</f>
        <v/>
      </c>
      <c r="U352">
        <f>IF(A352="","",IF(OR(N352="Closed",M352=""),0,MAX(0,TODAY()-M352)))</f>
        <v/>
      </c>
    </row>
    <row r="353">
      <c r="T353">
        <f>IF(A353="","",IF(S353&lt;&gt;"",MAX(0,S353-J353),MAX(0,TODAY()-J353)))</f>
        <v/>
      </c>
      <c r="U353">
        <f>IF(A353="","",IF(OR(N353="Closed",M353=""),0,MAX(0,TODAY()-M353)))</f>
        <v/>
      </c>
    </row>
    <row r="354">
      <c r="T354">
        <f>IF(A354="","",IF(S354&lt;&gt;"",MAX(0,S354-J354),MAX(0,TODAY()-J354)))</f>
        <v/>
      </c>
      <c r="U354">
        <f>IF(A354="","",IF(OR(N354="Closed",M354=""),0,MAX(0,TODAY()-M354)))</f>
        <v/>
      </c>
    </row>
    <row r="355">
      <c r="T355">
        <f>IF(A355="","",IF(S355&lt;&gt;"",MAX(0,S355-J355),MAX(0,TODAY()-J355)))</f>
        <v/>
      </c>
      <c r="U355">
        <f>IF(A355="","",IF(OR(N355="Closed",M355=""),0,MAX(0,TODAY()-M355)))</f>
        <v/>
      </c>
    </row>
    <row r="356">
      <c r="T356">
        <f>IF(A356="","",IF(S356&lt;&gt;"",MAX(0,S356-J356),MAX(0,TODAY()-J356)))</f>
        <v/>
      </c>
      <c r="U356">
        <f>IF(A356="","",IF(OR(N356="Closed",M356=""),0,MAX(0,TODAY()-M356)))</f>
        <v/>
      </c>
    </row>
    <row r="357">
      <c r="T357">
        <f>IF(A357="","",IF(S357&lt;&gt;"",MAX(0,S357-J357),MAX(0,TODAY()-J357)))</f>
        <v/>
      </c>
      <c r="U357">
        <f>IF(A357="","",IF(OR(N357="Closed",M357=""),0,MAX(0,TODAY()-M357)))</f>
        <v/>
      </c>
    </row>
    <row r="358">
      <c r="T358">
        <f>IF(A358="","",IF(S358&lt;&gt;"",MAX(0,S358-J358),MAX(0,TODAY()-J358)))</f>
        <v/>
      </c>
      <c r="U358">
        <f>IF(A358="","",IF(OR(N358="Closed",M358=""),0,MAX(0,TODAY()-M358)))</f>
        <v/>
      </c>
    </row>
    <row r="359">
      <c r="T359">
        <f>IF(A359="","",IF(S359&lt;&gt;"",MAX(0,S359-J359),MAX(0,TODAY()-J359)))</f>
        <v/>
      </c>
      <c r="U359">
        <f>IF(A359="","",IF(OR(N359="Closed",M359=""),0,MAX(0,TODAY()-M359)))</f>
        <v/>
      </c>
    </row>
    <row r="360">
      <c r="T360">
        <f>IF(A360="","",IF(S360&lt;&gt;"",MAX(0,S360-J360),MAX(0,TODAY()-J360)))</f>
        <v/>
      </c>
      <c r="U360">
        <f>IF(A360="","",IF(OR(N360="Closed",M360=""),0,MAX(0,TODAY()-M360)))</f>
        <v/>
      </c>
    </row>
    <row r="361">
      <c r="T361">
        <f>IF(A361="","",IF(S361&lt;&gt;"",MAX(0,S361-J361),MAX(0,TODAY()-J361)))</f>
        <v/>
      </c>
      <c r="U361">
        <f>IF(A361="","",IF(OR(N361="Closed",M361=""),0,MAX(0,TODAY()-M361)))</f>
        <v/>
      </c>
    </row>
    <row r="362">
      <c r="T362">
        <f>IF(A362="","",IF(S362&lt;&gt;"",MAX(0,S362-J362),MAX(0,TODAY()-J362)))</f>
        <v/>
      </c>
      <c r="U362">
        <f>IF(A362="","",IF(OR(N362="Closed",M362=""),0,MAX(0,TODAY()-M362)))</f>
        <v/>
      </c>
    </row>
    <row r="363">
      <c r="T363">
        <f>IF(A363="","",IF(S363&lt;&gt;"",MAX(0,S363-J363),MAX(0,TODAY()-J363)))</f>
        <v/>
      </c>
      <c r="U363">
        <f>IF(A363="","",IF(OR(N363="Closed",M363=""),0,MAX(0,TODAY()-M363)))</f>
        <v/>
      </c>
    </row>
    <row r="364">
      <c r="T364">
        <f>IF(A364="","",IF(S364&lt;&gt;"",MAX(0,S364-J364),MAX(0,TODAY()-J364)))</f>
        <v/>
      </c>
      <c r="U364">
        <f>IF(A364="","",IF(OR(N364="Closed",M364=""),0,MAX(0,TODAY()-M364)))</f>
        <v/>
      </c>
    </row>
    <row r="365">
      <c r="T365">
        <f>IF(A365="","",IF(S365&lt;&gt;"",MAX(0,S365-J365),MAX(0,TODAY()-J365)))</f>
        <v/>
      </c>
      <c r="U365">
        <f>IF(A365="","",IF(OR(N365="Closed",M365=""),0,MAX(0,TODAY()-M365)))</f>
        <v/>
      </c>
    </row>
    <row r="366">
      <c r="T366">
        <f>IF(A366="","",IF(S366&lt;&gt;"",MAX(0,S366-J366),MAX(0,TODAY()-J366)))</f>
        <v/>
      </c>
      <c r="U366">
        <f>IF(A366="","",IF(OR(N366="Closed",M366=""),0,MAX(0,TODAY()-M366)))</f>
        <v/>
      </c>
    </row>
    <row r="367">
      <c r="T367">
        <f>IF(A367="","",IF(S367&lt;&gt;"",MAX(0,S367-J367),MAX(0,TODAY()-J367)))</f>
        <v/>
      </c>
      <c r="U367">
        <f>IF(A367="","",IF(OR(N367="Closed",M367=""),0,MAX(0,TODAY()-M367)))</f>
        <v/>
      </c>
    </row>
    <row r="368">
      <c r="T368">
        <f>IF(A368="","",IF(S368&lt;&gt;"",MAX(0,S368-J368),MAX(0,TODAY()-J368)))</f>
        <v/>
      </c>
      <c r="U368">
        <f>IF(A368="","",IF(OR(N368="Closed",M368=""),0,MAX(0,TODAY()-M368)))</f>
        <v/>
      </c>
    </row>
    <row r="369">
      <c r="T369">
        <f>IF(A369="","",IF(S369&lt;&gt;"",MAX(0,S369-J369),MAX(0,TODAY()-J369)))</f>
        <v/>
      </c>
      <c r="U369">
        <f>IF(A369="","",IF(OR(N369="Closed",M369=""),0,MAX(0,TODAY()-M369)))</f>
        <v/>
      </c>
    </row>
    <row r="370">
      <c r="T370">
        <f>IF(A370="","",IF(S370&lt;&gt;"",MAX(0,S370-J370),MAX(0,TODAY()-J370)))</f>
        <v/>
      </c>
      <c r="U370">
        <f>IF(A370="","",IF(OR(N370="Closed",M370=""),0,MAX(0,TODAY()-M370)))</f>
        <v/>
      </c>
    </row>
    <row r="371">
      <c r="T371">
        <f>IF(A371="","",IF(S371&lt;&gt;"",MAX(0,S371-J371),MAX(0,TODAY()-J371)))</f>
        <v/>
      </c>
      <c r="U371">
        <f>IF(A371="","",IF(OR(N371="Closed",M371=""),0,MAX(0,TODAY()-M371)))</f>
        <v/>
      </c>
    </row>
    <row r="372">
      <c r="T372">
        <f>IF(A372="","",IF(S372&lt;&gt;"",MAX(0,S372-J372),MAX(0,TODAY()-J372)))</f>
        <v/>
      </c>
      <c r="U372">
        <f>IF(A372="","",IF(OR(N372="Closed",M372=""),0,MAX(0,TODAY()-M372)))</f>
        <v/>
      </c>
    </row>
    <row r="373">
      <c r="T373">
        <f>IF(A373="","",IF(S373&lt;&gt;"",MAX(0,S373-J373),MAX(0,TODAY()-J373)))</f>
        <v/>
      </c>
      <c r="U373">
        <f>IF(A373="","",IF(OR(N373="Closed",M373=""),0,MAX(0,TODAY()-M373)))</f>
        <v/>
      </c>
    </row>
    <row r="374">
      <c r="T374">
        <f>IF(A374="","",IF(S374&lt;&gt;"",MAX(0,S374-J374),MAX(0,TODAY()-J374)))</f>
        <v/>
      </c>
      <c r="U374">
        <f>IF(A374="","",IF(OR(N374="Closed",M374=""),0,MAX(0,TODAY()-M374)))</f>
        <v/>
      </c>
    </row>
    <row r="375">
      <c r="T375">
        <f>IF(A375="","",IF(S375&lt;&gt;"",MAX(0,S375-J375),MAX(0,TODAY()-J375)))</f>
        <v/>
      </c>
      <c r="U375">
        <f>IF(A375="","",IF(OR(N375="Closed",M375=""),0,MAX(0,TODAY()-M375)))</f>
        <v/>
      </c>
    </row>
    <row r="376">
      <c r="T376">
        <f>IF(A376="","",IF(S376&lt;&gt;"",MAX(0,S376-J376),MAX(0,TODAY()-J376)))</f>
        <v/>
      </c>
      <c r="U376">
        <f>IF(A376="","",IF(OR(N376="Closed",M376=""),0,MAX(0,TODAY()-M376)))</f>
        <v/>
      </c>
    </row>
    <row r="377">
      <c r="T377">
        <f>IF(A377="","",IF(S377&lt;&gt;"",MAX(0,S377-J377),MAX(0,TODAY()-J377)))</f>
        <v/>
      </c>
      <c r="U377">
        <f>IF(A377="","",IF(OR(N377="Closed",M377=""),0,MAX(0,TODAY()-M377)))</f>
        <v/>
      </c>
    </row>
    <row r="378">
      <c r="T378">
        <f>IF(A378="","",IF(S378&lt;&gt;"",MAX(0,S378-J378),MAX(0,TODAY()-J378)))</f>
        <v/>
      </c>
      <c r="U378">
        <f>IF(A378="","",IF(OR(N378="Closed",M378=""),0,MAX(0,TODAY()-M378)))</f>
        <v/>
      </c>
    </row>
    <row r="379">
      <c r="T379">
        <f>IF(A379="","",IF(S379&lt;&gt;"",MAX(0,S379-J379),MAX(0,TODAY()-J379)))</f>
        <v/>
      </c>
      <c r="U379">
        <f>IF(A379="","",IF(OR(N379="Closed",M379=""),0,MAX(0,TODAY()-M379)))</f>
        <v/>
      </c>
    </row>
    <row r="380">
      <c r="T380">
        <f>IF(A380="","",IF(S380&lt;&gt;"",MAX(0,S380-J380),MAX(0,TODAY()-J380)))</f>
        <v/>
      </c>
      <c r="U380">
        <f>IF(A380="","",IF(OR(N380="Closed",M380=""),0,MAX(0,TODAY()-M380)))</f>
        <v/>
      </c>
    </row>
    <row r="381">
      <c r="T381">
        <f>IF(A381="","",IF(S381&lt;&gt;"",MAX(0,S381-J381),MAX(0,TODAY()-J381)))</f>
        <v/>
      </c>
      <c r="U381">
        <f>IF(A381="","",IF(OR(N381="Closed",M381=""),0,MAX(0,TODAY()-M381)))</f>
        <v/>
      </c>
    </row>
    <row r="382">
      <c r="T382">
        <f>IF(A382="","",IF(S382&lt;&gt;"",MAX(0,S382-J382),MAX(0,TODAY()-J382)))</f>
        <v/>
      </c>
      <c r="U382">
        <f>IF(A382="","",IF(OR(N382="Closed",M382=""),0,MAX(0,TODAY()-M382)))</f>
        <v/>
      </c>
    </row>
    <row r="383">
      <c r="T383">
        <f>IF(A383="","",IF(S383&lt;&gt;"",MAX(0,S383-J383),MAX(0,TODAY()-J383)))</f>
        <v/>
      </c>
      <c r="U383">
        <f>IF(A383="","",IF(OR(N383="Closed",M383=""),0,MAX(0,TODAY()-M383)))</f>
        <v/>
      </c>
    </row>
    <row r="384">
      <c r="T384">
        <f>IF(A384="","",IF(S384&lt;&gt;"",MAX(0,S384-J384),MAX(0,TODAY()-J384)))</f>
        <v/>
      </c>
      <c r="U384">
        <f>IF(A384="","",IF(OR(N384="Closed",M384=""),0,MAX(0,TODAY()-M384)))</f>
        <v/>
      </c>
    </row>
    <row r="385">
      <c r="T385">
        <f>IF(A385="","",IF(S385&lt;&gt;"",MAX(0,S385-J385),MAX(0,TODAY()-J385)))</f>
        <v/>
      </c>
      <c r="U385">
        <f>IF(A385="","",IF(OR(N385="Closed",M385=""),0,MAX(0,TODAY()-M385)))</f>
        <v/>
      </c>
    </row>
    <row r="386">
      <c r="T386">
        <f>IF(A386="","",IF(S386&lt;&gt;"",MAX(0,S386-J386),MAX(0,TODAY()-J386)))</f>
        <v/>
      </c>
      <c r="U386">
        <f>IF(A386="","",IF(OR(N386="Closed",M386=""),0,MAX(0,TODAY()-M386)))</f>
        <v/>
      </c>
    </row>
    <row r="387">
      <c r="T387">
        <f>IF(A387="","",IF(S387&lt;&gt;"",MAX(0,S387-J387),MAX(0,TODAY()-J387)))</f>
        <v/>
      </c>
      <c r="U387">
        <f>IF(A387="","",IF(OR(N387="Closed",M387=""),0,MAX(0,TODAY()-M387)))</f>
        <v/>
      </c>
    </row>
    <row r="388">
      <c r="T388">
        <f>IF(A388="","",IF(S388&lt;&gt;"",MAX(0,S388-J388),MAX(0,TODAY()-J388)))</f>
        <v/>
      </c>
      <c r="U388">
        <f>IF(A388="","",IF(OR(N388="Closed",M388=""),0,MAX(0,TODAY()-M388)))</f>
        <v/>
      </c>
    </row>
    <row r="389">
      <c r="T389">
        <f>IF(A389="","",IF(S389&lt;&gt;"",MAX(0,S389-J389),MAX(0,TODAY()-J389)))</f>
        <v/>
      </c>
      <c r="U389">
        <f>IF(A389="","",IF(OR(N389="Closed",M389=""),0,MAX(0,TODAY()-M389)))</f>
        <v/>
      </c>
    </row>
    <row r="390">
      <c r="T390">
        <f>IF(A390="","",IF(S390&lt;&gt;"",MAX(0,S390-J390),MAX(0,TODAY()-J390)))</f>
        <v/>
      </c>
      <c r="U390">
        <f>IF(A390="","",IF(OR(N390="Closed",M390=""),0,MAX(0,TODAY()-M390)))</f>
        <v/>
      </c>
    </row>
    <row r="391">
      <c r="T391">
        <f>IF(A391="","",IF(S391&lt;&gt;"",MAX(0,S391-J391),MAX(0,TODAY()-J391)))</f>
        <v/>
      </c>
      <c r="U391">
        <f>IF(A391="","",IF(OR(N391="Closed",M391=""),0,MAX(0,TODAY()-M391)))</f>
        <v/>
      </c>
    </row>
    <row r="392">
      <c r="T392">
        <f>IF(A392="","",IF(S392&lt;&gt;"",MAX(0,S392-J392),MAX(0,TODAY()-J392)))</f>
        <v/>
      </c>
      <c r="U392">
        <f>IF(A392="","",IF(OR(N392="Closed",M392=""),0,MAX(0,TODAY()-M392)))</f>
        <v/>
      </c>
    </row>
    <row r="393">
      <c r="T393">
        <f>IF(A393="","",IF(S393&lt;&gt;"",MAX(0,S393-J393),MAX(0,TODAY()-J393)))</f>
        <v/>
      </c>
      <c r="U393">
        <f>IF(A393="","",IF(OR(N393="Closed",M393=""),0,MAX(0,TODAY()-M393)))</f>
        <v/>
      </c>
    </row>
    <row r="394">
      <c r="T394">
        <f>IF(A394="","",IF(S394&lt;&gt;"",MAX(0,S394-J394),MAX(0,TODAY()-J394)))</f>
        <v/>
      </c>
      <c r="U394">
        <f>IF(A394="","",IF(OR(N394="Closed",M394=""),0,MAX(0,TODAY()-M394)))</f>
        <v/>
      </c>
    </row>
    <row r="395">
      <c r="T395">
        <f>IF(A395="","",IF(S395&lt;&gt;"",MAX(0,S395-J395),MAX(0,TODAY()-J395)))</f>
        <v/>
      </c>
      <c r="U395">
        <f>IF(A395="","",IF(OR(N395="Closed",M395=""),0,MAX(0,TODAY()-M395)))</f>
        <v/>
      </c>
    </row>
    <row r="396">
      <c r="T396">
        <f>IF(A396="","",IF(S396&lt;&gt;"",MAX(0,S396-J396),MAX(0,TODAY()-J396)))</f>
        <v/>
      </c>
      <c r="U396">
        <f>IF(A396="","",IF(OR(N396="Closed",M396=""),0,MAX(0,TODAY()-M396)))</f>
        <v/>
      </c>
    </row>
    <row r="397">
      <c r="T397">
        <f>IF(A397="","",IF(S397&lt;&gt;"",MAX(0,S397-J397),MAX(0,TODAY()-J397)))</f>
        <v/>
      </c>
      <c r="U397">
        <f>IF(A397="","",IF(OR(N397="Closed",M397=""),0,MAX(0,TODAY()-M397)))</f>
        <v/>
      </c>
    </row>
    <row r="398">
      <c r="T398">
        <f>IF(A398="","",IF(S398&lt;&gt;"",MAX(0,S398-J398),MAX(0,TODAY()-J398)))</f>
        <v/>
      </c>
      <c r="U398">
        <f>IF(A398="","",IF(OR(N398="Closed",M398=""),0,MAX(0,TODAY()-M398)))</f>
        <v/>
      </c>
    </row>
    <row r="399">
      <c r="T399">
        <f>IF(A399="","",IF(S399&lt;&gt;"",MAX(0,S399-J399),MAX(0,TODAY()-J399)))</f>
        <v/>
      </c>
      <c r="U399">
        <f>IF(A399="","",IF(OR(N399="Closed",M399=""),0,MAX(0,TODAY()-M399)))</f>
        <v/>
      </c>
    </row>
    <row r="400">
      <c r="T400">
        <f>IF(A400="","",IF(S400&lt;&gt;"",MAX(0,S400-J400),MAX(0,TODAY()-J400)))</f>
        <v/>
      </c>
      <c r="U400">
        <f>IF(A400="","",IF(OR(N400="Closed",M400=""),0,MAX(0,TODAY()-M400)))</f>
        <v/>
      </c>
    </row>
    <row r="401">
      <c r="T401">
        <f>IF(A401="","",IF(S401&lt;&gt;"",MAX(0,S401-J401),MAX(0,TODAY()-J401)))</f>
        <v/>
      </c>
      <c r="U401">
        <f>IF(A401="","",IF(OR(N401="Closed",M401=""),0,MAX(0,TODAY()-M401)))</f>
        <v/>
      </c>
    </row>
    <row r="402">
      <c r="T402">
        <f>IF(A402="","",IF(S402&lt;&gt;"",MAX(0,S402-J402),MAX(0,TODAY()-J402)))</f>
        <v/>
      </c>
      <c r="U402">
        <f>IF(A402="","",IF(OR(N402="Closed",M402=""),0,MAX(0,TODAY()-M402)))</f>
        <v/>
      </c>
    </row>
    <row r="403">
      <c r="T403">
        <f>IF(A403="","",IF(S403&lt;&gt;"",MAX(0,S403-J403),MAX(0,TODAY()-J403)))</f>
        <v/>
      </c>
      <c r="U403">
        <f>IF(A403="","",IF(OR(N403="Closed",M403=""),0,MAX(0,TODAY()-M403)))</f>
        <v/>
      </c>
    </row>
    <row r="404">
      <c r="T404">
        <f>IF(A404="","",IF(S404&lt;&gt;"",MAX(0,S404-J404),MAX(0,TODAY()-J404)))</f>
        <v/>
      </c>
      <c r="U404">
        <f>IF(A404="","",IF(OR(N404="Closed",M404=""),0,MAX(0,TODAY()-M404)))</f>
        <v/>
      </c>
    </row>
    <row r="405">
      <c r="T405">
        <f>IF(A405="","",IF(S405&lt;&gt;"",MAX(0,S405-J405),MAX(0,TODAY()-J405)))</f>
        <v/>
      </c>
      <c r="U405">
        <f>IF(A405="","",IF(OR(N405="Closed",M405=""),0,MAX(0,TODAY()-M405)))</f>
        <v/>
      </c>
    </row>
    <row r="406">
      <c r="T406">
        <f>IF(A406="","",IF(S406&lt;&gt;"",MAX(0,S406-J406),MAX(0,TODAY()-J406)))</f>
        <v/>
      </c>
      <c r="U406">
        <f>IF(A406="","",IF(OR(N406="Closed",M406=""),0,MAX(0,TODAY()-M406)))</f>
        <v/>
      </c>
    </row>
    <row r="407">
      <c r="T407">
        <f>IF(A407="","",IF(S407&lt;&gt;"",MAX(0,S407-J407),MAX(0,TODAY()-J407)))</f>
        <v/>
      </c>
      <c r="U407">
        <f>IF(A407="","",IF(OR(N407="Closed",M407=""),0,MAX(0,TODAY()-M407)))</f>
        <v/>
      </c>
    </row>
    <row r="408">
      <c r="T408">
        <f>IF(A408="","",IF(S408&lt;&gt;"",MAX(0,S408-J408),MAX(0,TODAY()-J408)))</f>
        <v/>
      </c>
      <c r="U408">
        <f>IF(A408="","",IF(OR(N408="Closed",M408=""),0,MAX(0,TODAY()-M408)))</f>
        <v/>
      </c>
    </row>
    <row r="409">
      <c r="T409">
        <f>IF(A409="","",IF(S409&lt;&gt;"",MAX(0,S409-J409),MAX(0,TODAY()-J409)))</f>
        <v/>
      </c>
      <c r="U409">
        <f>IF(A409="","",IF(OR(N409="Closed",M409=""),0,MAX(0,TODAY()-M409)))</f>
        <v/>
      </c>
    </row>
    <row r="410">
      <c r="T410">
        <f>IF(A410="","",IF(S410&lt;&gt;"",MAX(0,S410-J410),MAX(0,TODAY()-J410)))</f>
        <v/>
      </c>
      <c r="U410">
        <f>IF(A410="","",IF(OR(N410="Closed",M410=""),0,MAX(0,TODAY()-M410)))</f>
        <v/>
      </c>
    </row>
    <row r="411">
      <c r="T411">
        <f>IF(A411="","",IF(S411&lt;&gt;"",MAX(0,S411-J411),MAX(0,TODAY()-J411)))</f>
        <v/>
      </c>
      <c r="U411">
        <f>IF(A411="","",IF(OR(N411="Closed",M411=""),0,MAX(0,TODAY()-M411)))</f>
        <v/>
      </c>
    </row>
    <row r="412">
      <c r="T412">
        <f>IF(A412="","",IF(S412&lt;&gt;"",MAX(0,S412-J412),MAX(0,TODAY()-J412)))</f>
        <v/>
      </c>
      <c r="U412">
        <f>IF(A412="","",IF(OR(N412="Closed",M412=""),0,MAX(0,TODAY()-M412)))</f>
        <v/>
      </c>
    </row>
    <row r="413">
      <c r="T413">
        <f>IF(A413="","",IF(S413&lt;&gt;"",MAX(0,S413-J413),MAX(0,TODAY()-J413)))</f>
        <v/>
      </c>
      <c r="U413">
        <f>IF(A413="","",IF(OR(N413="Closed",M413=""),0,MAX(0,TODAY()-M413)))</f>
        <v/>
      </c>
    </row>
    <row r="414">
      <c r="T414">
        <f>IF(A414="","",IF(S414&lt;&gt;"",MAX(0,S414-J414),MAX(0,TODAY()-J414)))</f>
        <v/>
      </c>
      <c r="U414">
        <f>IF(A414="","",IF(OR(N414="Closed",M414=""),0,MAX(0,TODAY()-M414)))</f>
        <v/>
      </c>
    </row>
    <row r="415">
      <c r="T415">
        <f>IF(A415="","",IF(S415&lt;&gt;"",MAX(0,S415-J415),MAX(0,TODAY()-J415)))</f>
        <v/>
      </c>
      <c r="U415">
        <f>IF(A415="","",IF(OR(N415="Closed",M415=""),0,MAX(0,TODAY()-M415)))</f>
        <v/>
      </c>
    </row>
    <row r="416">
      <c r="T416">
        <f>IF(A416="","",IF(S416&lt;&gt;"",MAX(0,S416-J416),MAX(0,TODAY()-J416)))</f>
        <v/>
      </c>
      <c r="U416">
        <f>IF(A416="","",IF(OR(N416="Closed",M416=""),0,MAX(0,TODAY()-M416)))</f>
        <v/>
      </c>
    </row>
    <row r="417">
      <c r="T417">
        <f>IF(A417="","",IF(S417&lt;&gt;"",MAX(0,S417-J417),MAX(0,TODAY()-J417)))</f>
        <v/>
      </c>
      <c r="U417">
        <f>IF(A417="","",IF(OR(N417="Closed",M417=""),0,MAX(0,TODAY()-M417)))</f>
        <v/>
      </c>
    </row>
    <row r="418">
      <c r="T418">
        <f>IF(A418="","",IF(S418&lt;&gt;"",MAX(0,S418-J418),MAX(0,TODAY()-J418)))</f>
        <v/>
      </c>
      <c r="U418">
        <f>IF(A418="","",IF(OR(N418="Closed",M418=""),0,MAX(0,TODAY()-M418)))</f>
        <v/>
      </c>
    </row>
    <row r="419">
      <c r="T419">
        <f>IF(A419="","",IF(S419&lt;&gt;"",MAX(0,S419-J419),MAX(0,TODAY()-J419)))</f>
        <v/>
      </c>
      <c r="U419">
        <f>IF(A419="","",IF(OR(N419="Closed",M419=""),0,MAX(0,TODAY()-M419)))</f>
        <v/>
      </c>
    </row>
    <row r="420">
      <c r="T420">
        <f>IF(A420="","",IF(S420&lt;&gt;"",MAX(0,S420-J420),MAX(0,TODAY()-J420)))</f>
        <v/>
      </c>
      <c r="U420">
        <f>IF(A420="","",IF(OR(N420="Closed",M420=""),0,MAX(0,TODAY()-M420)))</f>
        <v/>
      </c>
    </row>
    <row r="421">
      <c r="T421">
        <f>IF(A421="","",IF(S421&lt;&gt;"",MAX(0,S421-J421),MAX(0,TODAY()-J421)))</f>
        <v/>
      </c>
      <c r="U421">
        <f>IF(A421="","",IF(OR(N421="Closed",M421=""),0,MAX(0,TODAY()-M421)))</f>
        <v/>
      </c>
    </row>
    <row r="422">
      <c r="T422">
        <f>IF(A422="","",IF(S422&lt;&gt;"",MAX(0,S422-J422),MAX(0,TODAY()-J422)))</f>
        <v/>
      </c>
      <c r="U422">
        <f>IF(A422="","",IF(OR(N422="Closed",M422=""),0,MAX(0,TODAY()-M422)))</f>
        <v/>
      </c>
    </row>
    <row r="423">
      <c r="T423">
        <f>IF(A423="","",IF(S423&lt;&gt;"",MAX(0,S423-J423),MAX(0,TODAY()-J423)))</f>
        <v/>
      </c>
      <c r="U423">
        <f>IF(A423="","",IF(OR(N423="Closed",M423=""),0,MAX(0,TODAY()-M423)))</f>
        <v/>
      </c>
    </row>
    <row r="424">
      <c r="T424">
        <f>IF(A424="","",IF(S424&lt;&gt;"",MAX(0,S424-J424),MAX(0,TODAY()-J424)))</f>
        <v/>
      </c>
      <c r="U424">
        <f>IF(A424="","",IF(OR(N424="Closed",M424=""),0,MAX(0,TODAY()-M424)))</f>
        <v/>
      </c>
    </row>
    <row r="425">
      <c r="T425">
        <f>IF(A425="","",IF(S425&lt;&gt;"",MAX(0,S425-J425),MAX(0,TODAY()-J425)))</f>
        <v/>
      </c>
      <c r="U425">
        <f>IF(A425="","",IF(OR(N425="Closed",M425=""),0,MAX(0,TODAY()-M425)))</f>
        <v/>
      </c>
    </row>
    <row r="426">
      <c r="T426">
        <f>IF(A426="","",IF(S426&lt;&gt;"",MAX(0,S426-J426),MAX(0,TODAY()-J426)))</f>
        <v/>
      </c>
      <c r="U426">
        <f>IF(A426="","",IF(OR(N426="Closed",M426=""),0,MAX(0,TODAY()-M426)))</f>
        <v/>
      </c>
    </row>
    <row r="427">
      <c r="T427">
        <f>IF(A427="","",IF(S427&lt;&gt;"",MAX(0,S427-J427),MAX(0,TODAY()-J427)))</f>
        <v/>
      </c>
      <c r="U427">
        <f>IF(A427="","",IF(OR(N427="Closed",M427=""),0,MAX(0,TODAY()-M427)))</f>
        <v/>
      </c>
    </row>
    <row r="428">
      <c r="T428">
        <f>IF(A428="","",IF(S428&lt;&gt;"",MAX(0,S428-J428),MAX(0,TODAY()-J428)))</f>
        <v/>
      </c>
      <c r="U428">
        <f>IF(A428="","",IF(OR(N428="Closed",M428=""),0,MAX(0,TODAY()-M428)))</f>
        <v/>
      </c>
    </row>
    <row r="429">
      <c r="T429">
        <f>IF(A429="","",IF(S429&lt;&gt;"",MAX(0,S429-J429),MAX(0,TODAY()-J429)))</f>
        <v/>
      </c>
      <c r="U429">
        <f>IF(A429="","",IF(OR(N429="Closed",M429=""),0,MAX(0,TODAY()-M429)))</f>
        <v/>
      </c>
    </row>
    <row r="430">
      <c r="T430">
        <f>IF(A430="","",IF(S430&lt;&gt;"",MAX(0,S430-J430),MAX(0,TODAY()-J430)))</f>
        <v/>
      </c>
      <c r="U430">
        <f>IF(A430="","",IF(OR(N430="Closed",M430=""),0,MAX(0,TODAY()-M430)))</f>
        <v/>
      </c>
    </row>
    <row r="431">
      <c r="T431">
        <f>IF(A431="","",IF(S431&lt;&gt;"",MAX(0,S431-J431),MAX(0,TODAY()-J431)))</f>
        <v/>
      </c>
      <c r="U431">
        <f>IF(A431="","",IF(OR(N431="Closed",M431=""),0,MAX(0,TODAY()-M431)))</f>
        <v/>
      </c>
    </row>
    <row r="432">
      <c r="T432">
        <f>IF(A432="","",IF(S432&lt;&gt;"",MAX(0,S432-J432),MAX(0,TODAY()-J432)))</f>
        <v/>
      </c>
      <c r="U432">
        <f>IF(A432="","",IF(OR(N432="Closed",M432=""),0,MAX(0,TODAY()-M432)))</f>
        <v/>
      </c>
    </row>
    <row r="433">
      <c r="T433">
        <f>IF(A433="","",IF(S433&lt;&gt;"",MAX(0,S433-J433),MAX(0,TODAY()-J433)))</f>
        <v/>
      </c>
      <c r="U433">
        <f>IF(A433="","",IF(OR(N433="Closed",M433=""),0,MAX(0,TODAY()-M433)))</f>
        <v/>
      </c>
    </row>
    <row r="434">
      <c r="T434">
        <f>IF(A434="","",IF(S434&lt;&gt;"",MAX(0,S434-J434),MAX(0,TODAY()-J434)))</f>
        <v/>
      </c>
      <c r="U434">
        <f>IF(A434="","",IF(OR(N434="Closed",M434=""),0,MAX(0,TODAY()-M434)))</f>
        <v/>
      </c>
    </row>
    <row r="435">
      <c r="T435">
        <f>IF(A435="","",IF(S435&lt;&gt;"",MAX(0,S435-J435),MAX(0,TODAY()-J435)))</f>
        <v/>
      </c>
      <c r="U435">
        <f>IF(A435="","",IF(OR(N435="Closed",M435=""),0,MAX(0,TODAY()-M435)))</f>
        <v/>
      </c>
    </row>
    <row r="436">
      <c r="T436">
        <f>IF(A436="","",IF(S436&lt;&gt;"",MAX(0,S436-J436),MAX(0,TODAY()-J436)))</f>
        <v/>
      </c>
      <c r="U436">
        <f>IF(A436="","",IF(OR(N436="Closed",M436=""),0,MAX(0,TODAY()-M436)))</f>
        <v/>
      </c>
    </row>
    <row r="437">
      <c r="T437">
        <f>IF(A437="","",IF(S437&lt;&gt;"",MAX(0,S437-J437),MAX(0,TODAY()-J437)))</f>
        <v/>
      </c>
      <c r="U437">
        <f>IF(A437="","",IF(OR(N437="Closed",M437=""),0,MAX(0,TODAY()-M437)))</f>
        <v/>
      </c>
    </row>
    <row r="438">
      <c r="T438">
        <f>IF(A438="","",IF(S438&lt;&gt;"",MAX(0,S438-J438),MAX(0,TODAY()-J438)))</f>
        <v/>
      </c>
      <c r="U438">
        <f>IF(A438="","",IF(OR(N438="Closed",M438=""),0,MAX(0,TODAY()-M438)))</f>
        <v/>
      </c>
    </row>
    <row r="439">
      <c r="T439">
        <f>IF(A439="","",IF(S439&lt;&gt;"",MAX(0,S439-J439),MAX(0,TODAY()-J439)))</f>
        <v/>
      </c>
      <c r="U439">
        <f>IF(A439="","",IF(OR(N439="Closed",M439=""),0,MAX(0,TODAY()-M439)))</f>
        <v/>
      </c>
    </row>
    <row r="440">
      <c r="T440">
        <f>IF(A440="","",IF(S440&lt;&gt;"",MAX(0,S440-J440),MAX(0,TODAY()-J440)))</f>
        <v/>
      </c>
      <c r="U440">
        <f>IF(A440="","",IF(OR(N440="Closed",M440=""),0,MAX(0,TODAY()-M440)))</f>
        <v/>
      </c>
    </row>
    <row r="441">
      <c r="T441">
        <f>IF(A441="","",IF(S441&lt;&gt;"",MAX(0,S441-J441),MAX(0,TODAY()-J441)))</f>
        <v/>
      </c>
      <c r="U441">
        <f>IF(A441="","",IF(OR(N441="Closed",M441=""),0,MAX(0,TODAY()-M441)))</f>
        <v/>
      </c>
    </row>
    <row r="442">
      <c r="T442">
        <f>IF(A442="","",IF(S442&lt;&gt;"",MAX(0,S442-J442),MAX(0,TODAY()-J442)))</f>
        <v/>
      </c>
      <c r="U442">
        <f>IF(A442="","",IF(OR(N442="Closed",M442=""),0,MAX(0,TODAY()-M442)))</f>
        <v/>
      </c>
    </row>
    <row r="443">
      <c r="T443">
        <f>IF(A443="","",IF(S443&lt;&gt;"",MAX(0,S443-J443),MAX(0,TODAY()-J443)))</f>
        <v/>
      </c>
      <c r="U443">
        <f>IF(A443="","",IF(OR(N443="Closed",M443=""),0,MAX(0,TODAY()-M443)))</f>
        <v/>
      </c>
    </row>
    <row r="444">
      <c r="T444">
        <f>IF(A444="","",IF(S444&lt;&gt;"",MAX(0,S444-J444),MAX(0,TODAY()-J444)))</f>
        <v/>
      </c>
      <c r="U444">
        <f>IF(A444="","",IF(OR(N444="Closed",M444=""),0,MAX(0,TODAY()-M444)))</f>
        <v/>
      </c>
    </row>
    <row r="445">
      <c r="T445">
        <f>IF(A445="","",IF(S445&lt;&gt;"",MAX(0,S445-J445),MAX(0,TODAY()-J445)))</f>
        <v/>
      </c>
      <c r="U445">
        <f>IF(A445="","",IF(OR(N445="Closed",M445=""),0,MAX(0,TODAY()-M445)))</f>
        <v/>
      </c>
    </row>
    <row r="446">
      <c r="T446">
        <f>IF(A446="","",IF(S446&lt;&gt;"",MAX(0,S446-J446),MAX(0,TODAY()-J446)))</f>
        <v/>
      </c>
      <c r="U446">
        <f>IF(A446="","",IF(OR(N446="Closed",M446=""),0,MAX(0,TODAY()-M446)))</f>
        <v/>
      </c>
    </row>
    <row r="447">
      <c r="T447">
        <f>IF(A447="","",IF(S447&lt;&gt;"",MAX(0,S447-J447),MAX(0,TODAY()-J447)))</f>
        <v/>
      </c>
      <c r="U447">
        <f>IF(A447="","",IF(OR(N447="Closed",M447=""),0,MAX(0,TODAY()-M447)))</f>
        <v/>
      </c>
    </row>
    <row r="448">
      <c r="T448">
        <f>IF(A448="","",IF(S448&lt;&gt;"",MAX(0,S448-J448),MAX(0,TODAY()-J448)))</f>
        <v/>
      </c>
      <c r="U448">
        <f>IF(A448="","",IF(OR(N448="Closed",M448=""),0,MAX(0,TODAY()-M448)))</f>
        <v/>
      </c>
    </row>
    <row r="449">
      <c r="T449">
        <f>IF(A449="","",IF(S449&lt;&gt;"",MAX(0,S449-J449),MAX(0,TODAY()-J449)))</f>
        <v/>
      </c>
      <c r="U449">
        <f>IF(A449="","",IF(OR(N449="Closed",M449=""),0,MAX(0,TODAY()-M449)))</f>
        <v/>
      </c>
    </row>
    <row r="450">
      <c r="T450">
        <f>IF(A450="","",IF(S450&lt;&gt;"",MAX(0,S450-J450),MAX(0,TODAY()-J450)))</f>
        <v/>
      </c>
      <c r="U450">
        <f>IF(A450="","",IF(OR(N450="Closed",M450=""),0,MAX(0,TODAY()-M450)))</f>
        <v/>
      </c>
    </row>
    <row r="451">
      <c r="T451">
        <f>IF(A451="","",IF(S451&lt;&gt;"",MAX(0,S451-J451),MAX(0,TODAY()-J451)))</f>
        <v/>
      </c>
      <c r="U451">
        <f>IF(A451="","",IF(OR(N451="Closed",M451=""),0,MAX(0,TODAY()-M451)))</f>
        <v/>
      </c>
    </row>
    <row r="452">
      <c r="T452">
        <f>IF(A452="","",IF(S452&lt;&gt;"",MAX(0,S452-J452),MAX(0,TODAY()-J452)))</f>
        <v/>
      </c>
      <c r="U452">
        <f>IF(A452="","",IF(OR(N452="Closed",M452=""),0,MAX(0,TODAY()-M452)))</f>
        <v/>
      </c>
    </row>
    <row r="453">
      <c r="T453">
        <f>IF(A453="","",IF(S453&lt;&gt;"",MAX(0,S453-J453),MAX(0,TODAY()-J453)))</f>
        <v/>
      </c>
      <c r="U453">
        <f>IF(A453="","",IF(OR(N453="Closed",M453=""),0,MAX(0,TODAY()-M453)))</f>
        <v/>
      </c>
    </row>
    <row r="454">
      <c r="T454">
        <f>IF(A454="","",IF(S454&lt;&gt;"",MAX(0,S454-J454),MAX(0,TODAY()-J454)))</f>
        <v/>
      </c>
      <c r="U454">
        <f>IF(A454="","",IF(OR(N454="Closed",M454=""),0,MAX(0,TODAY()-M454)))</f>
        <v/>
      </c>
    </row>
    <row r="455">
      <c r="T455">
        <f>IF(A455="","",IF(S455&lt;&gt;"",MAX(0,S455-J455),MAX(0,TODAY()-J455)))</f>
        <v/>
      </c>
      <c r="U455">
        <f>IF(A455="","",IF(OR(N455="Closed",M455=""),0,MAX(0,TODAY()-M455)))</f>
        <v/>
      </c>
    </row>
    <row r="456">
      <c r="T456">
        <f>IF(A456="","",IF(S456&lt;&gt;"",MAX(0,S456-J456),MAX(0,TODAY()-J456)))</f>
        <v/>
      </c>
      <c r="U456">
        <f>IF(A456="","",IF(OR(N456="Closed",M456=""),0,MAX(0,TODAY()-M456)))</f>
        <v/>
      </c>
    </row>
    <row r="457">
      <c r="T457">
        <f>IF(A457="","",IF(S457&lt;&gt;"",MAX(0,S457-J457),MAX(0,TODAY()-J457)))</f>
        <v/>
      </c>
      <c r="U457">
        <f>IF(A457="","",IF(OR(N457="Closed",M457=""),0,MAX(0,TODAY()-M457)))</f>
        <v/>
      </c>
    </row>
    <row r="458">
      <c r="T458">
        <f>IF(A458="","",IF(S458&lt;&gt;"",MAX(0,S458-J458),MAX(0,TODAY()-J458)))</f>
        <v/>
      </c>
      <c r="U458">
        <f>IF(A458="","",IF(OR(N458="Closed",M458=""),0,MAX(0,TODAY()-M458)))</f>
        <v/>
      </c>
    </row>
    <row r="459">
      <c r="T459">
        <f>IF(A459="","",IF(S459&lt;&gt;"",MAX(0,S459-J459),MAX(0,TODAY()-J459)))</f>
        <v/>
      </c>
      <c r="U459">
        <f>IF(A459="","",IF(OR(N459="Closed",M459=""),0,MAX(0,TODAY()-M459)))</f>
        <v/>
      </c>
    </row>
    <row r="460">
      <c r="T460">
        <f>IF(A460="","",IF(S460&lt;&gt;"",MAX(0,S460-J460),MAX(0,TODAY()-J460)))</f>
        <v/>
      </c>
      <c r="U460">
        <f>IF(A460="","",IF(OR(N460="Closed",M460=""),0,MAX(0,TODAY()-M460)))</f>
        <v/>
      </c>
    </row>
    <row r="461">
      <c r="T461">
        <f>IF(A461="","",IF(S461&lt;&gt;"",MAX(0,S461-J461),MAX(0,TODAY()-J461)))</f>
        <v/>
      </c>
      <c r="U461">
        <f>IF(A461="","",IF(OR(N461="Closed",M461=""),0,MAX(0,TODAY()-M461)))</f>
        <v/>
      </c>
    </row>
    <row r="462">
      <c r="T462">
        <f>IF(A462="","",IF(S462&lt;&gt;"",MAX(0,S462-J462),MAX(0,TODAY()-J462)))</f>
        <v/>
      </c>
      <c r="U462">
        <f>IF(A462="","",IF(OR(N462="Closed",M462=""),0,MAX(0,TODAY()-M462)))</f>
        <v/>
      </c>
    </row>
    <row r="463">
      <c r="T463">
        <f>IF(A463="","",IF(S463&lt;&gt;"",MAX(0,S463-J463),MAX(0,TODAY()-J463)))</f>
        <v/>
      </c>
      <c r="U463">
        <f>IF(A463="","",IF(OR(N463="Closed",M463=""),0,MAX(0,TODAY()-M463)))</f>
        <v/>
      </c>
    </row>
    <row r="464">
      <c r="T464">
        <f>IF(A464="","",IF(S464&lt;&gt;"",MAX(0,S464-J464),MAX(0,TODAY()-J464)))</f>
        <v/>
      </c>
      <c r="U464">
        <f>IF(A464="","",IF(OR(N464="Closed",M464=""),0,MAX(0,TODAY()-M464)))</f>
        <v/>
      </c>
    </row>
    <row r="465">
      <c r="T465">
        <f>IF(A465="","",IF(S465&lt;&gt;"",MAX(0,S465-J465),MAX(0,TODAY()-J465)))</f>
        <v/>
      </c>
      <c r="U465">
        <f>IF(A465="","",IF(OR(N465="Closed",M465=""),0,MAX(0,TODAY()-M465)))</f>
        <v/>
      </c>
    </row>
    <row r="466">
      <c r="T466">
        <f>IF(A466="","",IF(S466&lt;&gt;"",MAX(0,S466-J466),MAX(0,TODAY()-J466)))</f>
        <v/>
      </c>
      <c r="U466">
        <f>IF(A466="","",IF(OR(N466="Closed",M466=""),0,MAX(0,TODAY()-M466)))</f>
        <v/>
      </c>
    </row>
    <row r="467">
      <c r="T467">
        <f>IF(A467="","",IF(S467&lt;&gt;"",MAX(0,S467-J467),MAX(0,TODAY()-J467)))</f>
        <v/>
      </c>
      <c r="U467">
        <f>IF(A467="","",IF(OR(N467="Closed",M467=""),0,MAX(0,TODAY()-M467)))</f>
        <v/>
      </c>
    </row>
    <row r="468">
      <c r="T468">
        <f>IF(A468="","",IF(S468&lt;&gt;"",MAX(0,S468-J468),MAX(0,TODAY()-J468)))</f>
        <v/>
      </c>
      <c r="U468">
        <f>IF(A468="","",IF(OR(N468="Closed",M468=""),0,MAX(0,TODAY()-M468)))</f>
        <v/>
      </c>
    </row>
    <row r="469">
      <c r="T469">
        <f>IF(A469="","",IF(S469&lt;&gt;"",MAX(0,S469-J469),MAX(0,TODAY()-J469)))</f>
        <v/>
      </c>
      <c r="U469">
        <f>IF(A469="","",IF(OR(N469="Closed",M469=""),0,MAX(0,TODAY()-M469)))</f>
        <v/>
      </c>
    </row>
    <row r="470">
      <c r="T470">
        <f>IF(A470="","",IF(S470&lt;&gt;"",MAX(0,S470-J470),MAX(0,TODAY()-J470)))</f>
        <v/>
      </c>
      <c r="U470">
        <f>IF(A470="","",IF(OR(N470="Closed",M470=""),0,MAX(0,TODAY()-M470)))</f>
        <v/>
      </c>
    </row>
    <row r="471">
      <c r="T471">
        <f>IF(A471="","",IF(S471&lt;&gt;"",MAX(0,S471-J471),MAX(0,TODAY()-J471)))</f>
        <v/>
      </c>
      <c r="U471">
        <f>IF(A471="","",IF(OR(N471="Closed",M471=""),0,MAX(0,TODAY()-M471)))</f>
        <v/>
      </c>
    </row>
    <row r="472">
      <c r="T472">
        <f>IF(A472="","",IF(S472&lt;&gt;"",MAX(0,S472-J472),MAX(0,TODAY()-J472)))</f>
        <v/>
      </c>
      <c r="U472">
        <f>IF(A472="","",IF(OR(N472="Closed",M472=""),0,MAX(0,TODAY()-M472)))</f>
        <v/>
      </c>
    </row>
    <row r="473">
      <c r="T473">
        <f>IF(A473="","",IF(S473&lt;&gt;"",MAX(0,S473-J473),MAX(0,TODAY()-J473)))</f>
        <v/>
      </c>
      <c r="U473">
        <f>IF(A473="","",IF(OR(N473="Closed",M473=""),0,MAX(0,TODAY()-M473)))</f>
        <v/>
      </c>
    </row>
    <row r="474">
      <c r="T474">
        <f>IF(A474="","",IF(S474&lt;&gt;"",MAX(0,S474-J474),MAX(0,TODAY()-J474)))</f>
        <v/>
      </c>
      <c r="U474">
        <f>IF(A474="","",IF(OR(N474="Closed",M474=""),0,MAX(0,TODAY()-M474)))</f>
        <v/>
      </c>
    </row>
    <row r="475">
      <c r="T475">
        <f>IF(A475="","",IF(S475&lt;&gt;"",MAX(0,S475-J475),MAX(0,TODAY()-J475)))</f>
        <v/>
      </c>
      <c r="U475">
        <f>IF(A475="","",IF(OR(N475="Closed",M475=""),0,MAX(0,TODAY()-M475)))</f>
        <v/>
      </c>
    </row>
    <row r="476">
      <c r="T476">
        <f>IF(A476="","",IF(S476&lt;&gt;"",MAX(0,S476-J476),MAX(0,TODAY()-J476)))</f>
        <v/>
      </c>
      <c r="U476">
        <f>IF(A476="","",IF(OR(N476="Closed",M476=""),0,MAX(0,TODAY()-M476)))</f>
        <v/>
      </c>
    </row>
    <row r="477">
      <c r="T477">
        <f>IF(A477="","",IF(S477&lt;&gt;"",MAX(0,S477-J477),MAX(0,TODAY()-J477)))</f>
        <v/>
      </c>
      <c r="U477">
        <f>IF(A477="","",IF(OR(N477="Closed",M477=""),0,MAX(0,TODAY()-M477)))</f>
        <v/>
      </c>
    </row>
    <row r="478">
      <c r="T478">
        <f>IF(A478="","",IF(S478&lt;&gt;"",MAX(0,S478-J478),MAX(0,TODAY()-J478)))</f>
        <v/>
      </c>
      <c r="U478">
        <f>IF(A478="","",IF(OR(N478="Closed",M478=""),0,MAX(0,TODAY()-M478)))</f>
        <v/>
      </c>
    </row>
    <row r="479">
      <c r="T479">
        <f>IF(A479="","",IF(S479&lt;&gt;"",MAX(0,S479-J479),MAX(0,TODAY()-J479)))</f>
        <v/>
      </c>
      <c r="U479">
        <f>IF(A479="","",IF(OR(N479="Closed",M479=""),0,MAX(0,TODAY()-M479)))</f>
        <v/>
      </c>
    </row>
    <row r="480">
      <c r="T480">
        <f>IF(A480="","",IF(S480&lt;&gt;"",MAX(0,S480-J480),MAX(0,TODAY()-J480)))</f>
        <v/>
      </c>
      <c r="U480">
        <f>IF(A480="","",IF(OR(N480="Closed",M480=""),0,MAX(0,TODAY()-M480)))</f>
        <v/>
      </c>
    </row>
    <row r="481">
      <c r="T481">
        <f>IF(A481="","",IF(S481&lt;&gt;"",MAX(0,S481-J481),MAX(0,TODAY()-J481)))</f>
        <v/>
      </c>
      <c r="U481">
        <f>IF(A481="","",IF(OR(N481="Closed",M481=""),0,MAX(0,TODAY()-M481)))</f>
        <v/>
      </c>
    </row>
    <row r="482">
      <c r="T482">
        <f>IF(A482="","",IF(S482&lt;&gt;"",MAX(0,S482-J482),MAX(0,TODAY()-J482)))</f>
        <v/>
      </c>
      <c r="U482">
        <f>IF(A482="","",IF(OR(N482="Closed",M482=""),0,MAX(0,TODAY()-M482)))</f>
        <v/>
      </c>
    </row>
    <row r="483">
      <c r="T483">
        <f>IF(A483="","",IF(S483&lt;&gt;"",MAX(0,S483-J483),MAX(0,TODAY()-J483)))</f>
        <v/>
      </c>
      <c r="U483">
        <f>IF(A483="","",IF(OR(N483="Closed",M483=""),0,MAX(0,TODAY()-M483)))</f>
        <v/>
      </c>
    </row>
    <row r="484">
      <c r="T484">
        <f>IF(A484="","",IF(S484&lt;&gt;"",MAX(0,S484-J484),MAX(0,TODAY()-J484)))</f>
        <v/>
      </c>
      <c r="U484">
        <f>IF(A484="","",IF(OR(N484="Closed",M484=""),0,MAX(0,TODAY()-M484)))</f>
        <v/>
      </c>
    </row>
    <row r="485">
      <c r="T485">
        <f>IF(A485="","",IF(S485&lt;&gt;"",MAX(0,S485-J485),MAX(0,TODAY()-J485)))</f>
        <v/>
      </c>
      <c r="U485">
        <f>IF(A485="","",IF(OR(N485="Closed",M485=""),0,MAX(0,TODAY()-M485)))</f>
        <v/>
      </c>
    </row>
    <row r="486">
      <c r="T486">
        <f>IF(A486="","",IF(S486&lt;&gt;"",MAX(0,S486-J486),MAX(0,TODAY()-J486)))</f>
        <v/>
      </c>
      <c r="U486">
        <f>IF(A486="","",IF(OR(N486="Closed",M486=""),0,MAX(0,TODAY()-M486)))</f>
        <v/>
      </c>
    </row>
    <row r="487">
      <c r="T487">
        <f>IF(A487="","",IF(S487&lt;&gt;"",MAX(0,S487-J487),MAX(0,TODAY()-J487)))</f>
        <v/>
      </c>
      <c r="U487">
        <f>IF(A487="","",IF(OR(N487="Closed",M487=""),0,MAX(0,TODAY()-M487)))</f>
        <v/>
      </c>
    </row>
    <row r="488">
      <c r="T488">
        <f>IF(A488="","",IF(S488&lt;&gt;"",MAX(0,S488-J488),MAX(0,TODAY()-J488)))</f>
        <v/>
      </c>
      <c r="U488">
        <f>IF(A488="","",IF(OR(N488="Closed",M488=""),0,MAX(0,TODAY()-M488)))</f>
        <v/>
      </c>
    </row>
    <row r="489">
      <c r="T489">
        <f>IF(A489="","",IF(S489&lt;&gt;"",MAX(0,S489-J489),MAX(0,TODAY()-J489)))</f>
        <v/>
      </c>
      <c r="U489">
        <f>IF(A489="","",IF(OR(N489="Closed",M489=""),0,MAX(0,TODAY()-M489)))</f>
        <v/>
      </c>
    </row>
    <row r="490">
      <c r="T490">
        <f>IF(A490="","",IF(S490&lt;&gt;"",MAX(0,S490-J490),MAX(0,TODAY()-J490)))</f>
        <v/>
      </c>
      <c r="U490">
        <f>IF(A490="","",IF(OR(N490="Closed",M490=""),0,MAX(0,TODAY()-M490)))</f>
        <v/>
      </c>
    </row>
    <row r="491">
      <c r="T491">
        <f>IF(A491="","",IF(S491&lt;&gt;"",MAX(0,S491-J491),MAX(0,TODAY()-J491)))</f>
        <v/>
      </c>
      <c r="U491">
        <f>IF(A491="","",IF(OR(N491="Closed",M491=""),0,MAX(0,TODAY()-M491)))</f>
        <v/>
      </c>
    </row>
    <row r="492">
      <c r="T492">
        <f>IF(A492="","",IF(S492&lt;&gt;"",MAX(0,S492-J492),MAX(0,TODAY()-J492)))</f>
        <v/>
      </c>
      <c r="U492">
        <f>IF(A492="","",IF(OR(N492="Closed",M492=""),0,MAX(0,TODAY()-M492)))</f>
        <v/>
      </c>
    </row>
    <row r="493">
      <c r="T493">
        <f>IF(A493="","",IF(S493&lt;&gt;"",MAX(0,S493-J493),MAX(0,TODAY()-J493)))</f>
        <v/>
      </c>
      <c r="U493">
        <f>IF(A493="","",IF(OR(N493="Closed",M493=""),0,MAX(0,TODAY()-M493)))</f>
        <v/>
      </c>
    </row>
    <row r="494">
      <c r="T494">
        <f>IF(A494="","",IF(S494&lt;&gt;"",MAX(0,S494-J494),MAX(0,TODAY()-J494)))</f>
        <v/>
      </c>
      <c r="U494">
        <f>IF(A494="","",IF(OR(N494="Closed",M494=""),0,MAX(0,TODAY()-M494)))</f>
        <v/>
      </c>
    </row>
    <row r="495">
      <c r="T495">
        <f>IF(A495="","",IF(S495&lt;&gt;"",MAX(0,S495-J495),MAX(0,TODAY()-J495)))</f>
        <v/>
      </c>
      <c r="U495">
        <f>IF(A495="","",IF(OR(N495="Closed",M495=""),0,MAX(0,TODAY()-M495)))</f>
        <v/>
      </c>
    </row>
    <row r="496">
      <c r="T496">
        <f>IF(A496="","",IF(S496&lt;&gt;"",MAX(0,S496-J496),MAX(0,TODAY()-J496)))</f>
        <v/>
      </c>
      <c r="U496">
        <f>IF(A496="","",IF(OR(N496="Closed",M496=""),0,MAX(0,TODAY()-M496)))</f>
        <v/>
      </c>
    </row>
    <row r="497">
      <c r="T497">
        <f>IF(A497="","",IF(S497&lt;&gt;"",MAX(0,S497-J497),MAX(0,TODAY()-J497)))</f>
        <v/>
      </c>
      <c r="U497">
        <f>IF(A497="","",IF(OR(N497="Closed",M497=""),0,MAX(0,TODAY()-M497)))</f>
        <v/>
      </c>
    </row>
    <row r="498">
      <c r="T498">
        <f>IF(A498="","",IF(S498&lt;&gt;"",MAX(0,S498-J498),MAX(0,TODAY()-J498)))</f>
        <v/>
      </c>
      <c r="U498">
        <f>IF(A498="","",IF(OR(N498="Closed",M498=""),0,MAX(0,TODAY()-M498)))</f>
        <v/>
      </c>
    </row>
    <row r="499">
      <c r="T499">
        <f>IF(A499="","",IF(S499&lt;&gt;"",MAX(0,S499-J499),MAX(0,TODAY()-J499)))</f>
        <v/>
      </c>
      <c r="U499">
        <f>IF(A499="","",IF(OR(N499="Closed",M499=""),0,MAX(0,TODAY()-M499)))</f>
        <v/>
      </c>
    </row>
    <row r="500">
      <c r="T500">
        <f>IF(A500="","",IF(S500&lt;&gt;"",MAX(0,S500-J500),MAX(0,TODAY()-J500)))</f>
        <v/>
      </c>
      <c r="U500">
        <f>IF(A500="","",IF(OR(N500="Closed",M500=""),0,MAX(0,TODAY()-M500)))</f>
        <v/>
      </c>
    </row>
    <row r="501">
      <c r="T501">
        <f>IF(A501="","",IF(S501&lt;&gt;"",MAX(0,S501-J501),MAX(0,TODAY()-J501)))</f>
        <v/>
      </c>
      <c r="U501">
        <f>IF(A501="","",IF(OR(N501="Closed",M501=""),0,MAX(0,TODAY()-M501)))</f>
        <v/>
      </c>
    </row>
    <row r="502">
      <c r="T502">
        <f>IF(A502="","",IF(S502&lt;&gt;"",MAX(0,S502-J502),MAX(0,TODAY()-J502)))</f>
        <v/>
      </c>
      <c r="U502">
        <f>IF(A502="","",IF(OR(N502="Closed",M502=""),0,MAX(0,TODAY()-M502)))</f>
        <v/>
      </c>
    </row>
    <row r="503">
      <c r="T503">
        <f>IF(A503="","",IF(S503&lt;&gt;"",MAX(0,S503-J503),MAX(0,TODAY()-J503)))</f>
        <v/>
      </c>
      <c r="U503">
        <f>IF(A503="","",IF(OR(N503="Closed",M503=""),0,MAX(0,TODAY()-M503)))</f>
        <v/>
      </c>
    </row>
    <row r="504">
      <c r="T504">
        <f>IF(A504="","",IF(S504&lt;&gt;"",MAX(0,S504-J504),MAX(0,TODAY()-J504)))</f>
        <v/>
      </c>
      <c r="U504">
        <f>IF(A504="","",IF(OR(N504="Closed",M504=""),0,MAX(0,TODAY()-M504)))</f>
        <v/>
      </c>
    </row>
    <row r="505">
      <c r="T505">
        <f>IF(A505="","",IF(S505&lt;&gt;"",MAX(0,S505-J505),MAX(0,TODAY()-J505)))</f>
        <v/>
      </c>
      <c r="U505">
        <f>IF(A505="","",IF(OR(N505="Closed",M505=""),0,MAX(0,TODAY()-M505)))</f>
        <v/>
      </c>
    </row>
    <row r="506">
      <c r="T506">
        <f>IF(A506="","",IF(S506&lt;&gt;"",MAX(0,S506-J506),MAX(0,TODAY()-J506)))</f>
        <v/>
      </c>
      <c r="U506">
        <f>IF(A506="","",IF(OR(N506="Closed",M506=""),0,MAX(0,TODAY()-M506)))</f>
        <v/>
      </c>
    </row>
    <row r="507">
      <c r="T507">
        <f>IF(A507="","",IF(S507&lt;&gt;"",MAX(0,S507-J507),MAX(0,TODAY()-J507)))</f>
        <v/>
      </c>
      <c r="U507">
        <f>IF(A507="","",IF(OR(N507="Closed",M507=""),0,MAX(0,TODAY()-M507)))</f>
        <v/>
      </c>
    </row>
    <row r="508">
      <c r="T508">
        <f>IF(A508="","",IF(S508&lt;&gt;"",MAX(0,S508-J508),MAX(0,TODAY()-J508)))</f>
        <v/>
      </c>
      <c r="U508">
        <f>IF(A508="","",IF(OR(N508="Closed",M508=""),0,MAX(0,TODAY()-M508)))</f>
        <v/>
      </c>
    </row>
    <row r="509">
      <c r="T509">
        <f>IF(A509="","",IF(S509&lt;&gt;"",MAX(0,S509-J509),MAX(0,TODAY()-J509)))</f>
        <v/>
      </c>
      <c r="U509">
        <f>IF(A509="","",IF(OR(N509="Closed",M509=""),0,MAX(0,TODAY()-M509)))</f>
        <v/>
      </c>
    </row>
    <row r="510">
      <c r="T510">
        <f>IF(A510="","",IF(S510&lt;&gt;"",MAX(0,S510-J510),MAX(0,TODAY()-J510)))</f>
        <v/>
      </c>
      <c r="U510">
        <f>IF(A510="","",IF(OR(N510="Closed",M510=""),0,MAX(0,TODAY()-M510)))</f>
        <v/>
      </c>
    </row>
    <row r="511">
      <c r="T511">
        <f>IF(A511="","",IF(S511&lt;&gt;"",MAX(0,S511-J511),MAX(0,TODAY()-J511)))</f>
        <v/>
      </c>
      <c r="U511">
        <f>IF(A511="","",IF(OR(N511="Closed",M511=""),0,MAX(0,TODAY()-M511)))</f>
        <v/>
      </c>
    </row>
    <row r="512">
      <c r="T512">
        <f>IF(A512="","",IF(S512&lt;&gt;"",MAX(0,S512-J512),MAX(0,TODAY()-J512)))</f>
        <v/>
      </c>
      <c r="U512">
        <f>IF(A512="","",IF(OR(N512="Closed",M512=""),0,MAX(0,TODAY()-M512)))</f>
        <v/>
      </c>
    </row>
    <row r="513">
      <c r="T513">
        <f>IF(A513="","",IF(S513&lt;&gt;"",MAX(0,S513-J513),MAX(0,TODAY()-J513)))</f>
        <v/>
      </c>
      <c r="U513">
        <f>IF(A513="","",IF(OR(N513="Closed",M513=""),0,MAX(0,TODAY()-M513)))</f>
        <v/>
      </c>
    </row>
    <row r="514">
      <c r="T514">
        <f>IF(A514="","",IF(S514&lt;&gt;"",MAX(0,S514-J514),MAX(0,TODAY()-J514)))</f>
        <v/>
      </c>
      <c r="U514">
        <f>IF(A514="","",IF(OR(N514="Closed",M514=""),0,MAX(0,TODAY()-M514)))</f>
        <v/>
      </c>
    </row>
    <row r="515">
      <c r="T515">
        <f>IF(A515="","",IF(S515&lt;&gt;"",MAX(0,S515-J515),MAX(0,TODAY()-J515)))</f>
        <v/>
      </c>
      <c r="U515">
        <f>IF(A515="","",IF(OR(N515="Closed",M515=""),0,MAX(0,TODAY()-M515)))</f>
        <v/>
      </c>
    </row>
    <row r="516">
      <c r="T516">
        <f>IF(A516="","",IF(S516&lt;&gt;"",MAX(0,S516-J516),MAX(0,TODAY()-J516)))</f>
        <v/>
      </c>
      <c r="U516">
        <f>IF(A516="","",IF(OR(N516="Closed",M516=""),0,MAX(0,TODAY()-M516)))</f>
        <v/>
      </c>
    </row>
    <row r="517">
      <c r="T517">
        <f>IF(A517="","",IF(S517&lt;&gt;"",MAX(0,S517-J517),MAX(0,TODAY()-J517)))</f>
        <v/>
      </c>
      <c r="U517">
        <f>IF(A517="","",IF(OR(N517="Closed",M517=""),0,MAX(0,TODAY()-M517)))</f>
        <v/>
      </c>
    </row>
    <row r="518">
      <c r="T518">
        <f>IF(A518="","",IF(S518&lt;&gt;"",MAX(0,S518-J518),MAX(0,TODAY()-J518)))</f>
        <v/>
      </c>
      <c r="U518">
        <f>IF(A518="","",IF(OR(N518="Closed",M518=""),0,MAX(0,TODAY()-M518)))</f>
        <v/>
      </c>
    </row>
    <row r="519">
      <c r="T519">
        <f>IF(A519="","",IF(S519&lt;&gt;"",MAX(0,S519-J519),MAX(0,TODAY()-J519)))</f>
        <v/>
      </c>
      <c r="U519">
        <f>IF(A519="","",IF(OR(N519="Closed",M519=""),0,MAX(0,TODAY()-M519)))</f>
        <v/>
      </c>
    </row>
    <row r="520">
      <c r="T520">
        <f>IF(A520="","",IF(S520&lt;&gt;"",MAX(0,S520-J520),MAX(0,TODAY()-J520)))</f>
        <v/>
      </c>
      <c r="U520">
        <f>IF(A520="","",IF(OR(N520="Closed",M520=""),0,MAX(0,TODAY()-M520)))</f>
        <v/>
      </c>
    </row>
    <row r="521">
      <c r="T521">
        <f>IF(A521="","",IF(S521&lt;&gt;"",MAX(0,S521-J521),MAX(0,TODAY()-J521)))</f>
        <v/>
      </c>
      <c r="U521">
        <f>IF(A521="","",IF(OR(N521="Closed",M521=""),0,MAX(0,TODAY()-M521)))</f>
        <v/>
      </c>
    </row>
    <row r="522">
      <c r="T522">
        <f>IF(A522="","",IF(S522&lt;&gt;"",MAX(0,S522-J522),MAX(0,TODAY()-J522)))</f>
        <v/>
      </c>
      <c r="U522">
        <f>IF(A522="","",IF(OR(N522="Closed",M522=""),0,MAX(0,TODAY()-M522)))</f>
        <v/>
      </c>
    </row>
    <row r="523">
      <c r="T523">
        <f>IF(A523="","",IF(S523&lt;&gt;"",MAX(0,S523-J523),MAX(0,TODAY()-J523)))</f>
        <v/>
      </c>
      <c r="U523">
        <f>IF(A523="","",IF(OR(N523="Closed",M523=""),0,MAX(0,TODAY()-M523)))</f>
        <v/>
      </c>
    </row>
    <row r="524">
      <c r="T524">
        <f>IF(A524="","",IF(S524&lt;&gt;"",MAX(0,S524-J524),MAX(0,TODAY()-J524)))</f>
        <v/>
      </c>
      <c r="U524">
        <f>IF(A524="","",IF(OR(N524="Closed",M524=""),0,MAX(0,TODAY()-M524)))</f>
        <v/>
      </c>
    </row>
    <row r="525">
      <c r="T525">
        <f>IF(A525="","",IF(S525&lt;&gt;"",MAX(0,S525-J525),MAX(0,TODAY()-J525)))</f>
        <v/>
      </c>
      <c r="U525">
        <f>IF(A525="","",IF(OR(N525="Closed",M525=""),0,MAX(0,TODAY()-M525)))</f>
        <v/>
      </c>
    </row>
    <row r="526">
      <c r="T526">
        <f>IF(A526="","",IF(S526&lt;&gt;"",MAX(0,S526-J526),MAX(0,TODAY()-J526)))</f>
        <v/>
      </c>
      <c r="U526">
        <f>IF(A526="","",IF(OR(N526="Closed",M526=""),0,MAX(0,TODAY()-M526)))</f>
        <v/>
      </c>
    </row>
    <row r="527">
      <c r="T527">
        <f>IF(A527="","",IF(S527&lt;&gt;"",MAX(0,S527-J527),MAX(0,TODAY()-J527)))</f>
        <v/>
      </c>
      <c r="U527">
        <f>IF(A527="","",IF(OR(N527="Closed",M527=""),0,MAX(0,TODAY()-M527)))</f>
        <v/>
      </c>
    </row>
    <row r="528">
      <c r="T528">
        <f>IF(A528="","",IF(S528&lt;&gt;"",MAX(0,S528-J528),MAX(0,TODAY()-J528)))</f>
        <v/>
      </c>
      <c r="U528">
        <f>IF(A528="","",IF(OR(N528="Closed",M528=""),0,MAX(0,TODAY()-M528)))</f>
        <v/>
      </c>
    </row>
    <row r="529">
      <c r="T529">
        <f>IF(A529="","",IF(S529&lt;&gt;"",MAX(0,S529-J529),MAX(0,TODAY()-J529)))</f>
        <v/>
      </c>
      <c r="U529">
        <f>IF(A529="","",IF(OR(N529="Closed",M529=""),0,MAX(0,TODAY()-M529)))</f>
        <v/>
      </c>
    </row>
    <row r="530">
      <c r="T530">
        <f>IF(A530="","",IF(S530&lt;&gt;"",MAX(0,S530-J530),MAX(0,TODAY()-J530)))</f>
        <v/>
      </c>
      <c r="U530">
        <f>IF(A530="","",IF(OR(N530="Closed",M530=""),0,MAX(0,TODAY()-M530)))</f>
        <v/>
      </c>
    </row>
    <row r="531">
      <c r="T531">
        <f>IF(A531="","",IF(S531&lt;&gt;"",MAX(0,S531-J531),MAX(0,TODAY()-J531)))</f>
        <v/>
      </c>
      <c r="U531">
        <f>IF(A531="","",IF(OR(N531="Closed",M531=""),0,MAX(0,TODAY()-M531)))</f>
        <v/>
      </c>
    </row>
    <row r="532">
      <c r="T532">
        <f>IF(A532="","",IF(S532&lt;&gt;"",MAX(0,S532-J532),MAX(0,TODAY()-J532)))</f>
        <v/>
      </c>
      <c r="U532">
        <f>IF(A532="","",IF(OR(N532="Closed",M532=""),0,MAX(0,TODAY()-M532)))</f>
        <v/>
      </c>
    </row>
    <row r="533">
      <c r="T533">
        <f>IF(A533="","",IF(S533&lt;&gt;"",MAX(0,S533-J533),MAX(0,TODAY()-J533)))</f>
        <v/>
      </c>
      <c r="U533">
        <f>IF(A533="","",IF(OR(N533="Closed",M533=""),0,MAX(0,TODAY()-M533)))</f>
        <v/>
      </c>
    </row>
    <row r="534">
      <c r="T534">
        <f>IF(A534="","",IF(S534&lt;&gt;"",MAX(0,S534-J534),MAX(0,TODAY()-J534)))</f>
        <v/>
      </c>
      <c r="U534">
        <f>IF(A534="","",IF(OR(N534="Closed",M534=""),0,MAX(0,TODAY()-M534)))</f>
        <v/>
      </c>
    </row>
    <row r="535">
      <c r="T535">
        <f>IF(A535="","",IF(S535&lt;&gt;"",MAX(0,S535-J535),MAX(0,TODAY()-J535)))</f>
        <v/>
      </c>
      <c r="U535">
        <f>IF(A535="","",IF(OR(N535="Closed",M535=""),0,MAX(0,TODAY()-M535)))</f>
        <v/>
      </c>
    </row>
    <row r="536">
      <c r="T536">
        <f>IF(A536="","",IF(S536&lt;&gt;"",MAX(0,S536-J536),MAX(0,TODAY()-J536)))</f>
        <v/>
      </c>
      <c r="U536">
        <f>IF(A536="","",IF(OR(N536="Closed",M536=""),0,MAX(0,TODAY()-M536)))</f>
        <v/>
      </c>
    </row>
    <row r="537">
      <c r="T537">
        <f>IF(A537="","",IF(S537&lt;&gt;"",MAX(0,S537-J537),MAX(0,TODAY()-J537)))</f>
        <v/>
      </c>
      <c r="U537">
        <f>IF(A537="","",IF(OR(N537="Closed",M537=""),0,MAX(0,TODAY()-M537)))</f>
        <v/>
      </c>
    </row>
    <row r="538">
      <c r="T538">
        <f>IF(A538="","",IF(S538&lt;&gt;"",MAX(0,S538-J538),MAX(0,TODAY()-J538)))</f>
        <v/>
      </c>
      <c r="U538">
        <f>IF(A538="","",IF(OR(N538="Closed",M538=""),0,MAX(0,TODAY()-M538)))</f>
        <v/>
      </c>
    </row>
    <row r="539">
      <c r="T539">
        <f>IF(A539="","",IF(S539&lt;&gt;"",MAX(0,S539-J539),MAX(0,TODAY()-J539)))</f>
        <v/>
      </c>
      <c r="U539">
        <f>IF(A539="","",IF(OR(N539="Closed",M539=""),0,MAX(0,TODAY()-M539)))</f>
        <v/>
      </c>
    </row>
    <row r="540">
      <c r="T540">
        <f>IF(A540="","",IF(S540&lt;&gt;"",MAX(0,S540-J540),MAX(0,TODAY()-J540)))</f>
        <v/>
      </c>
      <c r="U540">
        <f>IF(A540="","",IF(OR(N540="Closed",M540=""),0,MAX(0,TODAY()-M540)))</f>
        <v/>
      </c>
    </row>
    <row r="541">
      <c r="T541">
        <f>IF(A541="","",IF(S541&lt;&gt;"",MAX(0,S541-J541),MAX(0,TODAY()-J541)))</f>
        <v/>
      </c>
      <c r="U541">
        <f>IF(A541="","",IF(OR(N541="Closed",M541=""),0,MAX(0,TODAY()-M541)))</f>
        <v/>
      </c>
    </row>
    <row r="542">
      <c r="T542">
        <f>IF(A542="","",IF(S542&lt;&gt;"",MAX(0,S542-J542),MAX(0,TODAY()-J542)))</f>
        <v/>
      </c>
      <c r="U542">
        <f>IF(A542="","",IF(OR(N542="Closed",M542=""),0,MAX(0,TODAY()-M542)))</f>
        <v/>
      </c>
    </row>
    <row r="543">
      <c r="T543">
        <f>IF(A543="","",IF(S543&lt;&gt;"",MAX(0,S543-J543),MAX(0,TODAY()-J543)))</f>
        <v/>
      </c>
      <c r="U543">
        <f>IF(A543="","",IF(OR(N543="Closed",M543=""),0,MAX(0,TODAY()-M543)))</f>
        <v/>
      </c>
    </row>
    <row r="544">
      <c r="T544">
        <f>IF(A544="","",IF(S544&lt;&gt;"",MAX(0,S544-J544),MAX(0,TODAY()-J544)))</f>
        <v/>
      </c>
      <c r="U544">
        <f>IF(A544="","",IF(OR(N544="Closed",M544=""),0,MAX(0,TODAY()-M544)))</f>
        <v/>
      </c>
    </row>
    <row r="545">
      <c r="T545">
        <f>IF(A545="","",IF(S545&lt;&gt;"",MAX(0,S545-J545),MAX(0,TODAY()-J545)))</f>
        <v/>
      </c>
      <c r="U545">
        <f>IF(A545="","",IF(OR(N545="Closed",M545=""),0,MAX(0,TODAY()-M545)))</f>
        <v/>
      </c>
    </row>
    <row r="546">
      <c r="T546">
        <f>IF(A546="","",IF(S546&lt;&gt;"",MAX(0,S546-J546),MAX(0,TODAY()-J546)))</f>
        <v/>
      </c>
      <c r="U546">
        <f>IF(A546="","",IF(OR(N546="Closed",M546=""),0,MAX(0,TODAY()-M546)))</f>
        <v/>
      </c>
    </row>
    <row r="547">
      <c r="T547">
        <f>IF(A547="","",IF(S547&lt;&gt;"",MAX(0,S547-J547),MAX(0,TODAY()-J547)))</f>
        <v/>
      </c>
      <c r="U547">
        <f>IF(A547="","",IF(OR(N547="Closed",M547=""),0,MAX(0,TODAY()-M547)))</f>
        <v/>
      </c>
    </row>
    <row r="548">
      <c r="T548">
        <f>IF(A548="","",IF(S548&lt;&gt;"",MAX(0,S548-J548),MAX(0,TODAY()-J548)))</f>
        <v/>
      </c>
      <c r="U548">
        <f>IF(A548="","",IF(OR(N548="Closed",M548=""),0,MAX(0,TODAY()-M548)))</f>
        <v/>
      </c>
    </row>
    <row r="549">
      <c r="T549">
        <f>IF(A549="","",IF(S549&lt;&gt;"",MAX(0,S549-J549),MAX(0,TODAY()-J549)))</f>
        <v/>
      </c>
      <c r="U549">
        <f>IF(A549="","",IF(OR(N549="Closed",M549=""),0,MAX(0,TODAY()-M549)))</f>
        <v/>
      </c>
    </row>
    <row r="550">
      <c r="T550">
        <f>IF(A550="","",IF(S550&lt;&gt;"",MAX(0,S550-J550),MAX(0,TODAY()-J550)))</f>
        <v/>
      </c>
      <c r="U550">
        <f>IF(A550="","",IF(OR(N550="Closed",M550=""),0,MAX(0,TODAY()-M550)))</f>
        <v/>
      </c>
    </row>
    <row r="551">
      <c r="T551">
        <f>IF(A551="","",IF(S551&lt;&gt;"",MAX(0,S551-J551),MAX(0,TODAY()-J551)))</f>
        <v/>
      </c>
      <c r="U551">
        <f>IF(A551="","",IF(OR(N551="Closed",M551=""),0,MAX(0,TODAY()-M551)))</f>
        <v/>
      </c>
    </row>
    <row r="552">
      <c r="T552">
        <f>IF(A552="","",IF(S552&lt;&gt;"",MAX(0,S552-J552),MAX(0,TODAY()-J552)))</f>
        <v/>
      </c>
      <c r="U552">
        <f>IF(A552="","",IF(OR(N552="Closed",M552=""),0,MAX(0,TODAY()-M552)))</f>
        <v/>
      </c>
    </row>
    <row r="553">
      <c r="T553">
        <f>IF(A553="","",IF(S553&lt;&gt;"",MAX(0,S553-J553),MAX(0,TODAY()-J553)))</f>
        <v/>
      </c>
      <c r="U553">
        <f>IF(A553="","",IF(OR(N553="Closed",M553=""),0,MAX(0,TODAY()-M553)))</f>
        <v/>
      </c>
    </row>
    <row r="554">
      <c r="T554">
        <f>IF(A554="","",IF(S554&lt;&gt;"",MAX(0,S554-J554),MAX(0,TODAY()-J554)))</f>
        <v/>
      </c>
      <c r="U554">
        <f>IF(A554="","",IF(OR(N554="Closed",M554=""),0,MAX(0,TODAY()-M554)))</f>
        <v/>
      </c>
    </row>
    <row r="555">
      <c r="T555">
        <f>IF(A555="","",IF(S555&lt;&gt;"",MAX(0,S555-J555),MAX(0,TODAY()-J555)))</f>
        <v/>
      </c>
      <c r="U555">
        <f>IF(A555="","",IF(OR(N555="Closed",M555=""),0,MAX(0,TODAY()-M555)))</f>
        <v/>
      </c>
    </row>
    <row r="556">
      <c r="T556">
        <f>IF(A556="","",IF(S556&lt;&gt;"",MAX(0,S556-J556),MAX(0,TODAY()-J556)))</f>
        <v/>
      </c>
      <c r="U556">
        <f>IF(A556="","",IF(OR(N556="Closed",M556=""),0,MAX(0,TODAY()-M556)))</f>
        <v/>
      </c>
    </row>
    <row r="557">
      <c r="T557">
        <f>IF(A557="","",IF(S557&lt;&gt;"",MAX(0,S557-J557),MAX(0,TODAY()-J557)))</f>
        <v/>
      </c>
      <c r="U557">
        <f>IF(A557="","",IF(OR(N557="Closed",M557=""),0,MAX(0,TODAY()-M557)))</f>
        <v/>
      </c>
    </row>
    <row r="558">
      <c r="T558">
        <f>IF(A558="","",IF(S558&lt;&gt;"",MAX(0,S558-J558),MAX(0,TODAY()-J558)))</f>
        <v/>
      </c>
      <c r="U558">
        <f>IF(A558="","",IF(OR(N558="Closed",M558=""),0,MAX(0,TODAY()-M558)))</f>
        <v/>
      </c>
    </row>
    <row r="559">
      <c r="T559">
        <f>IF(A559="","",IF(S559&lt;&gt;"",MAX(0,S559-J559),MAX(0,TODAY()-J559)))</f>
        <v/>
      </c>
      <c r="U559">
        <f>IF(A559="","",IF(OR(N559="Closed",M559=""),0,MAX(0,TODAY()-M559)))</f>
        <v/>
      </c>
    </row>
    <row r="560">
      <c r="T560">
        <f>IF(A560="","",IF(S560&lt;&gt;"",MAX(0,S560-J560),MAX(0,TODAY()-J560)))</f>
        <v/>
      </c>
      <c r="U560">
        <f>IF(A560="","",IF(OR(N560="Closed",M560=""),0,MAX(0,TODAY()-M560)))</f>
        <v/>
      </c>
    </row>
    <row r="561">
      <c r="T561">
        <f>IF(A561="","",IF(S561&lt;&gt;"",MAX(0,S561-J561),MAX(0,TODAY()-J561)))</f>
        <v/>
      </c>
      <c r="U561">
        <f>IF(A561="","",IF(OR(N561="Closed",M561=""),0,MAX(0,TODAY()-M561)))</f>
        <v/>
      </c>
    </row>
    <row r="562">
      <c r="T562">
        <f>IF(A562="","",IF(S562&lt;&gt;"",MAX(0,S562-J562),MAX(0,TODAY()-J562)))</f>
        <v/>
      </c>
      <c r="U562">
        <f>IF(A562="","",IF(OR(N562="Closed",M562=""),0,MAX(0,TODAY()-M562)))</f>
        <v/>
      </c>
    </row>
    <row r="563">
      <c r="T563">
        <f>IF(A563="","",IF(S563&lt;&gt;"",MAX(0,S563-J563),MAX(0,TODAY()-J563)))</f>
        <v/>
      </c>
      <c r="U563">
        <f>IF(A563="","",IF(OR(N563="Closed",M563=""),0,MAX(0,TODAY()-M563)))</f>
        <v/>
      </c>
    </row>
    <row r="564">
      <c r="T564">
        <f>IF(A564="","",IF(S564&lt;&gt;"",MAX(0,S564-J564),MAX(0,TODAY()-J564)))</f>
        <v/>
      </c>
      <c r="U564">
        <f>IF(A564="","",IF(OR(N564="Closed",M564=""),0,MAX(0,TODAY()-M564)))</f>
        <v/>
      </c>
    </row>
    <row r="565">
      <c r="T565">
        <f>IF(A565="","",IF(S565&lt;&gt;"",MAX(0,S565-J565),MAX(0,TODAY()-J565)))</f>
        <v/>
      </c>
      <c r="U565">
        <f>IF(A565="","",IF(OR(N565="Closed",M565=""),0,MAX(0,TODAY()-M565)))</f>
        <v/>
      </c>
    </row>
    <row r="566">
      <c r="T566">
        <f>IF(A566="","",IF(S566&lt;&gt;"",MAX(0,S566-J566),MAX(0,TODAY()-J566)))</f>
        <v/>
      </c>
      <c r="U566">
        <f>IF(A566="","",IF(OR(N566="Closed",M566=""),0,MAX(0,TODAY()-M566)))</f>
        <v/>
      </c>
    </row>
    <row r="567">
      <c r="T567">
        <f>IF(A567="","",IF(S567&lt;&gt;"",MAX(0,S567-J567),MAX(0,TODAY()-J567)))</f>
        <v/>
      </c>
      <c r="U567">
        <f>IF(A567="","",IF(OR(N567="Closed",M567=""),0,MAX(0,TODAY()-M567)))</f>
        <v/>
      </c>
    </row>
    <row r="568">
      <c r="T568">
        <f>IF(A568="","",IF(S568&lt;&gt;"",MAX(0,S568-J568),MAX(0,TODAY()-J568)))</f>
        <v/>
      </c>
      <c r="U568">
        <f>IF(A568="","",IF(OR(N568="Closed",M568=""),0,MAX(0,TODAY()-M568)))</f>
        <v/>
      </c>
    </row>
    <row r="569">
      <c r="T569">
        <f>IF(A569="","",IF(S569&lt;&gt;"",MAX(0,S569-J569),MAX(0,TODAY()-J569)))</f>
        <v/>
      </c>
      <c r="U569">
        <f>IF(A569="","",IF(OR(N569="Closed",M569=""),0,MAX(0,TODAY()-M569)))</f>
        <v/>
      </c>
    </row>
    <row r="570">
      <c r="T570">
        <f>IF(A570="","",IF(S570&lt;&gt;"",MAX(0,S570-J570),MAX(0,TODAY()-J570)))</f>
        <v/>
      </c>
      <c r="U570">
        <f>IF(A570="","",IF(OR(N570="Closed",M570=""),0,MAX(0,TODAY()-M570)))</f>
        <v/>
      </c>
    </row>
    <row r="571">
      <c r="T571">
        <f>IF(A571="","",IF(S571&lt;&gt;"",MAX(0,S571-J571),MAX(0,TODAY()-J571)))</f>
        <v/>
      </c>
      <c r="U571">
        <f>IF(A571="","",IF(OR(N571="Closed",M571=""),0,MAX(0,TODAY()-M571)))</f>
        <v/>
      </c>
    </row>
    <row r="572">
      <c r="T572">
        <f>IF(A572="","",IF(S572&lt;&gt;"",MAX(0,S572-J572),MAX(0,TODAY()-J572)))</f>
        <v/>
      </c>
      <c r="U572">
        <f>IF(A572="","",IF(OR(N572="Closed",M572=""),0,MAX(0,TODAY()-M572)))</f>
        <v/>
      </c>
    </row>
    <row r="573">
      <c r="T573">
        <f>IF(A573="","",IF(S573&lt;&gt;"",MAX(0,S573-J573),MAX(0,TODAY()-J573)))</f>
        <v/>
      </c>
      <c r="U573">
        <f>IF(A573="","",IF(OR(N573="Closed",M573=""),0,MAX(0,TODAY()-M573)))</f>
        <v/>
      </c>
    </row>
    <row r="574">
      <c r="T574">
        <f>IF(A574="","",IF(S574&lt;&gt;"",MAX(0,S574-J574),MAX(0,TODAY()-J574)))</f>
        <v/>
      </c>
      <c r="U574">
        <f>IF(A574="","",IF(OR(N574="Closed",M574=""),0,MAX(0,TODAY()-M574)))</f>
        <v/>
      </c>
    </row>
    <row r="575">
      <c r="T575">
        <f>IF(A575="","",IF(S575&lt;&gt;"",MAX(0,S575-J575),MAX(0,TODAY()-J575)))</f>
        <v/>
      </c>
      <c r="U575">
        <f>IF(A575="","",IF(OR(N575="Closed",M575=""),0,MAX(0,TODAY()-M575)))</f>
        <v/>
      </c>
    </row>
    <row r="576">
      <c r="T576">
        <f>IF(A576="","",IF(S576&lt;&gt;"",MAX(0,S576-J576),MAX(0,TODAY()-J576)))</f>
        <v/>
      </c>
      <c r="U576">
        <f>IF(A576="","",IF(OR(N576="Closed",M576=""),0,MAX(0,TODAY()-M576)))</f>
        <v/>
      </c>
    </row>
    <row r="577">
      <c r="T577">
        <f>IF(A577="","",IF(S577&lt;&gt;"",MAX(0,S577-J577),MAX(0,TODAY()-J577)))</f>
        <v/>
      </c>
      <c r="U577">
        <f>IF(A577="","",IF(OR(N577="Closed",M577=""),0,MAX(0,TODAY()-M577)))</f>
        <v/>
      </c>
    </row>
    <row r="578">
      <c r="T578">
        <f>IF(A578="","",IF(S578&lt;&gt;"",MAX(0,S578-J578),MAX(0,TODAY()-J578)))</f>
        <v/>
      </c>
      <c r="U578">
        <f>IF(A578="","",IF(OR(N578="Closed",M578=""),0,MAX(0,TODAY()-M578)))</f>
        <v/>
      </c>
    </row>
    <row r="579">
      <c r="T579">
        <f>IF(A579="","",IF(S579&lt;&gt;"",MAX(0,S579-J579),MAX(0,TODAY()-J579)))</f>
        <v/>
      </c>
      <c r="U579">
        <f>IF(A579="","",IF(OR(N579="Closed",M579=""),0,MAX(0,TODAY()-M579)))</f>
        <v/>
      </c>
    </row>
    <row r="580">
      <c r="T580">
        <f>IF(A580="","",IF(S580&lt;&gt;"",MAX(0,S580-J580),MAX(0,TODAY()-J580)))</f>
        <v/>
      </c>
      <c r="U580">
        <f>IF(A580="","",IF(OR(N580="Closed",M580=""),0,MAX(0,TODAY()-M580)))</f>
        <v/>
      </c>
    </row>
    <row r="581">
      <c r="T581">
        <f>IF(A581="","",IF(S581&lt;&gt;"",MAX(0,S581-J581),MAX(0,TODAY()-J581)))</f>
        <v/>
      </c>
      <c r="U581">
        <f>IF(A581="","",IF(OR(N581="Closed",M581=""),0,MAX(0,TODAY()-M581)))</f>
        <v/>
      </c>
    </row>
    <row r="582">
      <c r="T582">
        <f>IF(A582="","",IF(S582&lt;&gt;"",MAX(0,S582-J582),MAX(0,TODAY()-J582)))</f>
        <v/>
      </c>
      <c r="U582">
        <f>IF(A582="","",IF(OR(N582="Closed",M582=""),0,MAX(0,TODAY()-M582)))</f>
        <v/>
      </c>
    </row>
    <row r="583">
      <c r="T583">
        <f>IF(A583="","",IF(S583&lt;&gt;"",MAX(0,S583-J583),MAX(0,TODAY()-J583)))</f>
        <v/>
      </c>
      <c r="U583">
        <f>IF(A583="","",IF(OR(N583="Closed",M583=""),0,MAX(0,TODAY()-M583)))</f>
        <v/>
      </c>
    </row>
    <row r="584">
      <c r="T584">
        <f>IF(A584="","",IF(S584&lt;&gt;"",MAX(0,S584-J584),MAX(0,TODAY()-J584)))</f>
        <v/>
      </c>
      <c r="U584">
        <f>IF(A584="","",IF(OR(N584="Closed",M584=""),0,MAX(0,TODAY()-M584)))</f>
        <v/>
      </c>
    </row>
    <row r="585">
      <c r="T585">
        <f>IF(A585="","",IF(S585&lt;&gt;"",MAX(0,S585-J585),MAX(0,TODAY()-J585)))</f>
        <v/>
      </c>
      <c r="U585">
        <f>IF(A585="","",IF(OR(N585="Closed",M585=""),0,MAX(0,TODAY()-M585)))</f>
        <v/>
      </c>
    </row>
    <row r="586">
      <c r="T586">
        <f>IF(A586="","",IF(S586&lt;&gt;"",MAX(0,S586-J586),MAX(0,TODAY()-J586)))</f>
        <v/>
      </c>
      <c r="U586">
        <f>IF(A586="","",IF(OR(N586="Closed",M586=""),0,MAX(0,TODAY()-M586)))</f>
        <v/>
      </c>
    </row>
    <row r="587">
      <c r="T587">
        <f>IF(A587="","",IF(S587&lt;&gt;"",MAX(0,S587-J587),MAX(0,TODAY()-J587)))</f>
        <v/>
      </c>
      <c r="U587">
        <f>IF(A587="","",IF(OR(N587="Closed",M587=""),0,MAX(0,TODAY()-M587)))</f>
        <v/>
      </c>
    </row>
    <row r="588">
      <c r="T588">
        <f>IF(A588="","",IF(S588&lt;&gt;"",MAX(0,S588-J588),MAX(0,TODAY()-J588)))</f>
        <v/>
      </c>
      <c r="U588">
        <f>IF(A588="","",IF(OR(N588="Closed",M588=""),0,MAX(0,TODAY()-M588)))</f>
        <v/>
      </c>
    </row>
    <row r="589">
      <c r="T589">
        <f>IF(A589="","",IF(S589&lt;&gt;"",MAX(0,S589-J589),MAX(0,TODAY()-J589)))</f>
        <v/>
      </c>
      <c r="U589">
        <f>IF(A589="","",IF(OR(N589="Closed",M589=""),0,MAX(0,TODAY()-M589)))</f>
        <v/>
      </c>
    </row>
    <row r="590">
      <c r="T590">
        <f>IF(A590="","",IF(S590&lt;&gt;"",MAX(0,S590-J590),MAX(0,TODAY()-J590)))</f>
        <v/>
      </c>
      <c r="U590">
        <f>IF(A590="","",IF(OR(N590="Closed",M590=""),0,MAX(0,TODAY()-M590)))</f>
        <v/>
      </c>
    </row>
    <row r="591">
      <c r="T591">
        <f>IF(A591="","",IF(S591&lt;&gt;"",MAX(0,S591-J591),MAX(0,TODAY()-J591)))</f>
        <v/>
      </c>
      <c r="U591">
        <f>IF(A591="","",IF(OR(N591="Closed",M591=""),0,MAX(0,TODAY()-M591)))</f>
        <v/>
      </c>
    </row>
    <row r="592">
      <c r="T592">
        <f>IF(A592="","",IF(S592&lt;&gt;"",MAX(0,S592-J592),MAX(0,TODAY()-J592)))</f>
        <v/>
      </c>
      <c r="U592">
        <f>IF(A592="","",IF(OR(N592="Closed",M592=""),0,MAX(0,TODAY()-M592)))</f>
        <v/>
      </c>
    </row>
    <row r="593">
      <c r="T593">
        <f>IF(A593="","",IF(S593&lt;&gt;"",MAX(0,S593-J593),MAX(0,TODAY()-J593)))</f>
        <v/>
      </c>
      <c r="U593">
        <f>IF(A593="","",IF(OR(N593="Closed",M593=""),0,MAX(0,TODAY()-M593)))</f>
        <v/>
      </c>
    </row>
    <row r="594">
      <c r="T594">
        <f>IF(A594="","",IF(S594&lt;&gt;"",MAX(0,S594-J594),MAX(0,TODAY()-J594)))</f>
        <v/>
      </c>
      <c r="U594">
        <f>IF(A594="","",IF(OR(N594="Closed",M594=""),0,MAX(0,TODAY()-M594)))</f>
        <v/>
      </c>
    </row>
    <row r="595">
      <c r="T595">
        <f>IF(A595="","",IF(S595&lt;&gt;"",MAX(0,S595-J595),MAX(0,TODAY()-J595)))</f>
        <v/>
      </c>
      <c r="U595">
        <f>IF(A595="","",IF(OR(N595="Closed",M595=""),0,MAX(0,TODAY()-M595)))</f>
        <v/>
      </c>
    </row>
    <row r="596">
      <c r="T596">
        <f>IF(A596="","",IF(S596&lt;&gt;"",MAX(0,S596-J596),MAX(0,TODAY()-J596)))</f>
        <v/>
      </c>
      <c r="U596">
        <f>IF(A596="","",IF(OR(N596="Closed",M596=""),0,MAX(0,TODAY()-M596)))</f>
        <v/>
      </c>
    </row>
    <row r="597">
      <c r="T597">
        <f>IF(A597="","",IF(S597&lt;&gt;"",MAX(0,S597-J597),MAX(0,TODAY()-J597)))</f>
        <v/>
      </c>
      <c r="U597">
        <f>IF(A597="","",IF(OR(N597="Closed",M597=""),0,MAX(0,TODAY()-M597)))</f>
        <v/>
      </c>
    </row>
    <row r="598">
      <c r="T598">
        <f>IF(A598="","",IF(S598&lt;&gt;"",MAX(0,S598-J598),MAX(0,TODAY()-J598)))</f>
        <v/>
      </c>
      <c r="U598">
        <f>IF(A598="","",IF(OR(N598="Closed",M598=""),0,MAX(0,TODAY()-M598)))</f>
        <v/>
      </c>
    </row>
    <row r="599">
      <c r="T599">
        <f>IF(A599="","",IF(S599&lt;&gt;"",MAX(0,S599-J599),MAX(0,TODAY()-J599)))</f>
        <v/>
      </c>
      <c r="U599">
        <f>IF(A599="","",IF(OR(N599="Closed",M599=""),0,MAX(0,TODAY()-M599)))</f>
        <v/>
      </c>
    </row>
    <row r="600">
      <c r="T600">
        <f>IF(A600="","",IF(S600&lt;&gt;"",MAX(0,S600-J600),MAX(0,TODAY()-J600)))</f>
        <v/>
      </c>
      <c r="U600">
        <f>IF(A600="","",IF(OR(N600="Closed",M600=""),0,MAX(0,TODAY()-M600)))</f>
        <v/>
      </c>
    </row>
    <row r="601">
      <c r="T601">
        <f>IF(A601="","",IF(S601&lt;&gt;"",MAX(0,S601-J601),MAX(0,TODAY()-J601)))</f>
        <v/>
      </c>
      <c r="U601">
        <f>IF(A601="","",IF(OR(N601="Closed",M601=""),0,MAX(0,TODAY()-M601)))</f>
        <v/>
      </c>
    </row>
    <row r="602">
      <c r="T602">
        <f>IF(A602="","",IF(S602&lt;&gt;"",MAX(0,S602-J602),MAX(0,TODAY()-J602)))</f>
        <v/>
      </c>
      <c r="U602">
        <f>IF(A602="","",IF(OR(N602="Closed",M602=""),0,MAX(0,TODAY()-M602)))</f>
        <v/>
      </c>
    </row>
    <row r="603">
      <c r="T603">
        <f>IF(A603="","",IF(S603&lt;&gt;"",MAX(0,S603-J603),MAX(0,TODAY()-J603)))</f>
        <v/>
      </c>
      <c r="U603">
        <f>IF(A603="","",IF(OR(N603="Closed",M603=""),0,MAX(0,TODAY()-M603)))</f>
        <v/>
      </c>
    </row>
    <row r="604">
      <c r="T604">
        <f>IF(A604="","",IF(S604&lt;&gt;"",MAX(0,S604-J604),MAX(0,TODAY()-J604)))</f>
        <v/>
      </c>
      <c r="U604">
        <f>IF(A604="","",IF(OR(N604="Closed",M604=""),0,MAX(0,TODAY()-M604)))</f>
        <v/>
      </c>
    </row>
    <row r="605">
      <c r="T605">
        <f>IF(A605="","",IF(S605&lt;&gt;"",MAX(0,S605-J605),MAX(0,TODAY()-J605)))</f>
        <v/>
      </c>
      <c r="U605">
        <f>IF(A605="","",IF(OR(N605="Closed",M605=""),0,MAX(0,TODAY()-M605)))</f>
        <v/>
      </c>
    </row>
    <row r="606">
      <c r="T606">
        <f>IF(A606="","",IF(S606&lt;&gt;"",MAX(0,S606-J606),MAX(0,TODAY()-J606)))</f>
        <v/>
      </c>
      <c r="U606">
        <f>IF(A606="","",IF(OR(N606="Closed",M606=""),0,MAX(0,TODAY()-M606)))</f>
        <v/>
      </c>
    </row>
    <row r="607">
      <c r="T607">
        <f>IF(A607="","",IF(S607&lt;&gt;"",MAX(0,S607-J607),MAX(0,TODAY()-J607)))</f>
        <v/>
      </c>
      <c r="U607">
        <f>IF(A607="","",IF(OR(N607="Closed",M607=""),0,MAX(0,TODAY()-M607)))</f>
        <v/>
      </c>
    </row>
    <row r="608">
      <c r="T608">
        <f>IF(A608="","",IF(S608&lt;&gt;"",MAX(0,S608-J608),MAX(0,TODAY()-J608)))</f>
        <v/>
      </c>
      <c r="U608">
        <f>IF(A608="","",IF(OR(N608="Closed",M608=""),0,MAX(0,TODAY()-M608)))</f>
        <v/>
      </c>
    </row>
    <row r="609">
      <c r="T609">
        <f>IF(A609="","",IF(S609&lt;&gt;"",MAX(0,S609-J609),MAX(0,TODAY()-J609)))</f>
        <v/>
      </c>
      <c r="U609">
        <f>IF(A609="","",IF(OR(N609="Closed",M609=""),0,MAX(0,TODAY()-M609)))</f>
        <v/>
      </c>
    </row>
    <row r="610">
      <c r="T610">
        <f>IF(A610="","",IF(S610&lt;&gt;"",MAX(0,S610-J610),MAX(0,TODAY()-J610)))</f>
        <v/>
      </c>
      <c r="U610">
        <f>IF(A610="","",IF(OR(N610="Closed",M610=""),0,MAX(0,TODAY()-M610)))</f>
        <v/>
      </c>
    </row>
    <row r="611">
      <c r="T611">
        <f>IF(A611="","",IF(S611&lt;&gt;"",MAX(0,S611-J611),MAX(0,TODAY()-J611)))</f>
        <v/>
      </c>
      <c r="U611">
        <f>IF(A611="","",IF(OR(N611="Closed",M611=""),0,MAX(0,TODAY()-M611)))</f>
        <v/>
      </c>
    </row>
    <row r="612">
      <c r="T612">
        <f>IF(A612="","",IF(S612&lt;&gt;"",MAX(0,S612-J612),MAX(0,TODAY()-J612)))</f>
        <v/>
      </c>
      <c r="U612">
        <f>IF(A612="","",IF(OR(N612="Closed",M612=""),0,MAX(0,TODAY()-M612)))</f>
        <v/>
      </c>
    </row>
    <row r="613">
      <c r="T613">
        <f>IF(A613="","",IF(S613&lt;&gt;"",MAX(0,S613-J613),MAX(0,TODAY()-J613)))</f>
        <v/>
      </c>
      <c r="U613">
        <f>IF(A613="","",IF(OR(N613="Closed",M613=""),0,MAX(0,TODAY()-M613)))</f>
        <v/>
      </c>
    </row>
    <row r="614">
      <c r="T614">
        <f>IF(A614="","",IF(S614&lt;&gt;"",MAX(0,S614-J614),MAX(0,TODAY()-J614)))</f>
        <v/>
      </c>
      <c r="U614">
        <f>IF(A614="","",IF(OR(N614="Closed",M614=""),0,MAX(0,TODAY()-M614)))</f>
        <v/>
      </c>
    </row>
    <row r="615">
      <c r="T615">
        <f>IF(A615="","",IF(S615&lt;&gt;"",MAX(0,S615-J615),MAX(0,TODAY()-J615)))</f>
        <v/>
      </c>
      <c r="U615">
        <f>IF(A615="","",IF(OR(N615="Closed",M615=""),0,MAX(0,TODAY()-M615)))</f>
        <v/>
      </c>
    </row>
    <row r="616">
      <c r="T616">
        <f>IF(A616="","",IF(S616&lt;&gt;"",MAX(0,S616-J616),MAX(0,TODAY()-J616)))</f>
        <v/>
      </c>
      <c r="U616">
        <f>IF(A616="","",IF(OR(N616="Closed",M616=""),0,MAX(0,TODAY()-M616)))</f>
        <v/>
      </c>
    </row>
    <row r="617">
      <c r="T617">
        <f>IF(A617="","",IF(S617&lt;&gt;"",MAX(0,S617-J617),MAX(0,TODAY()-J617)))</f>
        <v/>
      </c>
      <c r="U617">
        <f>IF(A617="","",IF(OR(N617="Closed",M617=""),0,MAX(0,TODAY()-M617)))</f>
        <v/>
      </c>
    </row>
    <row r="618">
      <c r="T618">
        <f>IF(A618="","",IF(S618&lt;&gt;"",MAX(0,S618-J618),MAX(0,TODAY()-J618)))</f>
        <v/>
      </c>
      <c r="U618">
        <f>IF(A618="","",IF(OR(N618="Closed",M618=""),0,MAX(0,TODAY()-M618)))</f>
        <v/>
      </c>
    </row>
    <row r="619">
      <c r="T619">
        <f>IF(A619="","",IF(S619&lt;&gt;"",MAX(0,S619-J619),MAX(0,TODAY()-J619)))</f>
        <v/>
      </c>
      <c r="U619">
        <f>IF(A619="","",IF(OR(N619="Closed",M619=""),0,MAX(0,TODAY()-M619)))</f>
        <v/>
      </c>
    </row>
    <row r="620">
      <c r="T620">
        <f>IF(A620="","",IF(S620&lt;&gt;"",MAX(0,S620-J620),MAX(0,TODAY()-J620)))</f>
        <v/>
      </c>
      <c r="U620">
        <f>IF(A620="","",IF(OR(N620="Closed",M620=""),0,MAX(0,TODAY()-M620)))</f>
        <v/>
      </c>
    </row>
    <row r="621">
      <c r="T621">
        <f>IF(A621="","",IF(S621&lt;&gt;"",MAX(0,S621-J621),MAX(0,TODAY()-J621)))</f>
        <v/>
      </c>
      <c r="U621">
        <f>IF(A621="","",IF(OR(N621="Closed",M621=""),0,MAX(0,TODAY()-M621)))</f>
        <v/>
      </c>
    </row>
    <row r="622">
      <c r="T622">
        <f>IF(A622="","",IF(S622&lt;&gt;"",MAX(0,S622-J622),MAX(0,TODAY()-J622)))</f>
        <v/>
      </c>
      <c r="U622">
        <f>IF(A622="","",IF(OR(N622="Closed",M622=""),0,MAX(0,TODAY()-M622)))</f>
        <v/>
      </c>
    </row>
    <row r="623">
      <c r="T623">
        <f>IF(A623="","",IF(S623&lt;&gt;"",MAX(0,S623-J623),MAX(0,TODAY()-J623)))</f>
        <v/>
      </c>
      <c r="U623">
        <f>IF(A623="","",IF(OR(N623="Closed",M623=""),0,MAX(0,TODAY()-M623)))</f>
        <v/>
      </c>
    </row>
    <row r="624">
      <c r="T624">
        <f>IF(A624="","",IF(S624&lt;&gt;"",MAX(0,S624-J624),MAX(0,TODAY()-J624)))</f>
        <v/>
      </c>
      <c r="U624">
        <f>IF(A624="","",IF(OR(N624="Closed",M624=""),0,MAX(0,TODAY()-M624)))</f>
        <v/>
      </c>
    </row>
    <row r="625">
      <c r="T625">
        <f>IF(A625="","",IF(S625&lt;&gt;"",MAX(0,S625-J625),MAX(0,TODAY()-J625)))</f>
        <v/>
      </c>
      <c r="U625">
        <f>IF(A625="","",IF(OR(N625="Closed",M625=""),0,MAX(0,TODAY()-M625)))</f>
        <v/>
      </c>
    </row>
    <row r="626">
      <c r="T626">
        <f>IF(A626="","",IF(S626&lt;&gt;"",MAX(0,S626-J626),MAX(0,TODAY()-J626)))</f>
        <v/>
      </c>
      <c r="U626">
        <f>IF(A626="","",IF(OR(N626="Closed",M626=""),0,MAX(0,TODAY()-M626)))</f>
        <v/>
      </c>
    </row>
    <row r="627">
      <c r="T627">
        <f>IF(A627="","",IF(S627&lt;&gt;"",MAX(0,S627-J627),MAX(0,TODAY()-J627)))</f>
        <v/>
      </c>
      <c r="U627">
        <f>IF(A627="","",IF(OR(N627="Closed",M627=""),0,MAX(0,TODAY()-M627)))</f>
        <v/>
      </c>
    </row>
    <row r="628">
      <c r="T628">
        <f>IF(A628="","",IF(S628&lt;&gt;"",MAX(0,S628-J628),MAX(0,TODAY()-J628)))</f>
        <v/>
      </c>
      <c r="U628">
        <f>IF(A628="","",IF(OR(N628="Closed",M628=""),0,MAX(0,TODAY()-M628)))</f>
        <v/>
      </c>
    </row>
    <row r="629">
      <c r="T629">
        <f>IF(A629="","",IF(S629&lt;&gt;"",MAX(0,S629-J629),MAX(0,TODAY()-J629)))</f>
        <v/>
      </c>
      <c r="U629">
        <f>IF(A629="","",IF(OR(N629="Closed",M629=""),0,MAX(0,TODAY()-M629)))</f>
        <v/>
      </c>
    </row>
    <row r="630">
      <c r="T630">
        <f>IF(A630="","",IF(S630&lt;&gt;"",MAX(0,S630-J630),MAX(0,TODAY()-J630)))</f>
        <v/>
      </c>
      <c r="U630">
        <f>IF(A630="","",IF(OR(N630="Closed",M630=""),0,MAX(0,TODAY()-M630)))</f>
        <v/>
      </c>
    </row>
    <row r="631">
      <c r="T631">
        <f>IF(A631="","",IF(S631&lt;&gt;"",MAX(0,S631-J631),MAX(0,TODAY()-J631)))</f>
        <v/>
      </c>
      <c r="U631">
        <f>IF(A631="","",IF(OR(N631="Closed",M631=""),0,MAX(0,TODAY()-M631)))</f>
        <v/>
      </c>
    </row>
    <row r="632">
      <c r="T632">
        <f>IF(A632="","",IF(S632&lt;&gt;"",MAX(0,S632-J632),MAX(0,TODAY()-J632)))</f>
        <v/>
      </c>
      <c r="U632">
        <f>IF(A632="","",IF(OR(N632="Closed",M632=""),0,MAX(0,TODAY()-M632)))</f>
        <v/>
      </c>
    </row>
    <row r="633">
      <c r="T633">
        <f>IF(A633="","",IF(S633&lt;&gt;"",MAX(0,S633-J633),MAX(0,TODAY()-J633)))</f>
        <v/>
      </c>
      <c r="U633">
        <f>IF(A633="","",IF(OR(N633="Closed",M633=""),0,MAX(0,TODAY()-M633)))</f>
        <v/>
      </c>
    </row>
    <row r="634">
      <c r="T634">
        <f>IF(A634="","",IF(S634&lt;&gt;"",MAX(0,S634-J634),MAX(0,TODAY()-J634)))</f>
        <v/>
      </c>
      <c r="U634">
        <f>IF(A634="","",IF(OR(N634="Closed",M634=""),0,MAX(0,TODAY()-M634)))</f>
        <v/>
      </c>
    </row>
    <row r="635">
      <c r="T635">
        <f>IF(A635="","",IF(S635&lt;&gt;"",MAX(0,S635-J635),MAX(0,TODAY()-J635)))</f>
        <v/>
      </c>
      <c r="U635">
        <f>IF(A635="","",IF(OR(N635="Closed",M635=""),0,MAX(0,TODAY()-M635)))</f>
        <v/>
      </c>
    </row>
    <row r="636">
      <c r="T636">
        <f>IF(A636="","",IF(S636&lt;&gt;"",MAX(0,S636-J636),MAX(0,TODAY()-J636)))</f>
        <v/>
      </c>
      <c r="U636">
        <f>IF(A636="","",IF(OR(N636="Closed",M636=""),0,MAX(0,TODAY()-M636)))</f>
        <v/>
      </c>
    </row>
    <row r="637">
      <c r="T637">
        <f>IF(A637="","",IF(S637&lt;&gt;"",MAX(0,S637-J637),MAX(0,TODAY()-J637)))</f>
        <v/>
      </c>
      <c r="U637">
        <f>IF(A637="","",IF(OR(N637="Closed",M637=""),0,MAX(0,TODAY()-M637)))</f>
        <v/>
      </c>
    </row>
    <row r="638">
      <c r="T638">
        <f>IF(A638="","",IF(S638&lt;&gt;"",MAX(0,S638-J638),MAX(0,TODAY()-J638)))</f>
        <v/>
      </c>
      <c r="U638">
        <f>IF(A638="","",IF(OR(N638="Closed",M638=""),0,MAX(0,TODAY()-M638)))</f>
        <v/>
      </c>
    </row>
    <row r="639">
      <c r="T639">
        <f>IF(A639="","",IF(S639&lt;&gt;"",MAX(0,S639-J639),MAX(0,TODAY()-J639)))</f>
        <v/>
      </c>
      <c r="U639">
        <f>IF(A639="","",IF(OR(N639="Closed",M639=""),0,MAX(0,TODAY()-M639)))</f>
        <v/>
      </c>
    </row>
    <row r="640">
      <c r="T640">
        <f>IF(A640="","",IF(S640&lt;&gt;"",MAX(0,S640-J640),MAX(0,TODAY()-J640)))</f>
        <v/>
      </c>
      <c r="U640">
        <f>IF(A640="","",IF(OR(N640="Closed",M640=""),0,MAX(0,TODAY()-M640)))</f>
        <v/>
      </c>
    </row>
    <row r="641">
      <c r="T641">
        <f>IF(A641="","",IF(S641&lt;&gt;"",MAX(0,S641-J641),MAX(0,TODAY()-J641)))</f>
        <v/>
      </c>
      <c r="U641">
        <f>IF(A641="","",IF(OR(N641="Closed",M641=""),0,MAX(0,TODAY()-M641)))</f>
        <v/>
      </c>
    </row>
    <row r="642">
      <c r="T642">
        <f>IF(A642="","",IF(S642&lt;&gt;"",MAX(0,S642-J642),MAX(0,TODAY()-J642)))</f>
        <v/>
      </c>
      <c r="U642">
        <f>IF(A642="","",IF(OR(N642="Closed",M642=""),0,MAX(0,TODAY()-M642)))</f>
        <v/>
      </c>
    </row>
    <row r="643">
      <c r="T643">
        <f>IF(A643="","",IF(S643&lt;&gt;"",MAX(0,S643-J643),MAX(0,TODAY()-J643)))</f>
        <v/>
      </c>
      <c r="U643">
        <f>IF(A643="","",IF(OR(N643="Closed",M643=""),0,MAX(0,TODAY()-M643)))</f>
        <v/>
      </c>
    </row>
    <row r="644">
      <c r="T644">
        <f>IF(A644="","",IF(S644&lt;&gt;"",MAX(0,S644-J644),MAX(0,TODAY()-J644)))</f>
        <v/>
      </c>
      <c r="U644">
        <f>IF(A644="","",IF(OR(N644="Closed",M644=""),0,MAX(0,TODAY()-M644)))</f>
        <v/>
      </c>
    </row>
    <row r="645">
      <c r="T645">
        <f>IF(A645="","",IF(S645&lt;&gt;"",MAX(0,S645-J645),MAX(0,TODAY()-J645)))</f>
        <v/>
      </c>
      <c r="U645">
        <f>IF(A645="","",IF(OR(N645="Closed",M645=""),0,MAX(0,TODAY()-M645)))</f>
        <v/>
      </c>
    </row>
    <row r="646">
      <c r="T646">
        <f>IF(A646="","",IF(S646&lt;&gt;"",MAX(0,S646-J646),MAX(0,TODAY()-J646)))</f>
        <v/>
      </c>
      <c r="U646">
        <f>IF(A646="","",IF(OR(N646="Closed",M646=""),0,MAX(0,TODAY()-M646)))</f>
        <v/>
      </c>
    </row>
    <row r="647">
      <c r="T647">
        <f>IF(A647="","",IF(S647&lt;&gt;"",MAX(0,S647-J647),MAX(0,TODAY()-J647)))</f>
        <v/>
      </c>
      <c r="U647">
        <f>IF(A647="","",IF(OR(N647="Closed",M647=""),0,MAX(0,TODAY()-M647)))</f>
        <v/>
      </c>
    </row>
    <row r="648">
      <c r="T648">
        <f>IF(A648="","",IF(S648&lt;&gt;"",MAX(0,S648-J648),MAX(0,TODAY()-J648)))</f>
        <v/>
      </c>
      <c r="U648">
        <f>IF(A648="","",IF(OR(N648="Closed",M648=""),0,MAX(0,TODAY()-M648)))</f>
        <v/>
      </c>
    </row>
    <row r="649">
      <c r="T649">
        <f>IF(A649="","",IF(S649&lt;&gt;"",MAX(0,S649-J649),MAX(0,TODAY()-J649)))</f>
        <v/>
      </c>
      <c r="U649">
        <f>IF(A649="","",IF(OR(N649="Closed",M649=""),0,MAX(0,TODAY()-M649)))</f>
        <v/>
      </c>
    </row>
    <row r="650">
      <c r="T650">
        <f>IF(A650="","",IF(S650&lt;&gt;"",MAX(0,S650-J650),MAX(0,TODAY()-J650)))</f>
        <v/>
      </c>
      <c r="U650">
        <f>IF(A650="","",IF(OR(N650="Closed",M650=""),0,MAX(0,TODAY()-M650)))</f>
        <v/>
      </c>
    </row>
    <row r="651">
      <c r="T651">
        <f>IF(A651="","",IF(S651&lt;&gt;"",MAX(0,S651-J651),MAX(0,TODAY()-J651)))</f>
        <v/>
      </c>
      <c r="U651">
        <f>IF(A651="","",IF(OR(N651="Closed",M651=""),0,MAX(0,TODAY()-M651)))</f>
        <v/>
      </c>
    </row>
    <row r="652">
      <c r="T652">
        <f>IF(A652="","",IF(S652&lt;&gt;"",MAX(0,S652-J652),MAX(0,TODAY()-J652)))</f>
        <v/>
      </c>
      <c r="U652">
        <f>IF(A652="","",IF(OR(N652="Closed",M652=""),0,MAX(0,TODAY()-M652)))</f>
        <v/>
      </c>
    </row>
    <row r="653">
      <c r="T653">
        <f>IF(A653="","",IF(S653&lt;&gt;"",MAX(0,S653-J653),MAX(0,TODAY()-J653)))</f>
        <v/>
      </c>
      <c r="U653">
        <f>IF(A653="","",IF(OR(N653="Closed",M653=""),0,MAX(0,TODAY()-M653)))</f>
        <v/>
      </c>
    </row>
    <row r="654">
      <c r="T654">
        <f>IF(A654="","",IF(S654&lt;&gt;"",MAX(0,S654-J654),MAX(0,TODAY()-J654)))</f>
        <v/>
      </c>
      <c r="U654">
        <f>IF(A654="","",IF(OR(N654="Closed",M654=""),0,MAX(0,TODAY()-M654)))</f>
        <v/>
      </c>
    </row>
    <row r="655">
      <c r="T655">
        <f>IF(A655="","",IF(S655&lt;&gt;"",MAX(0,S655-J655),MAX(0,TODAY()-J655)))</f>
        <v/>
      </c>
      <c r="U655">
        <f>IF(A655="","",IF(OR(N655="Closed",M655=""),0,MAX(0,TODAY()-M655)))</f>
        <v/>
      </c>
    </row>
    <row r="656">
      <c r="T656">
        <f>IF(A656="","",IF(S656&lt;&gt;"",MAX(0,S656-J656),MAX(0,TODAY()-J656)))</f>
        <v/>
      </c>
      <c r="U656">
        <f>IF(A656="","",IF(OR(N656="Closed",M656=""),0,MAX(0,TODAY()-M656)))</f>
        <v/>
      </c>
    </row>
    <row r="657">
      <c r="T657">
        <f>IF(A657="","",IF(S657&lt;&gt;"",MAX(0,S657-J657),MAX(0,TODAY()-J657)))</f>
        <v/>
      </c>
      <c r="U657">
        <f>IF(A657="","",IF(OR(N657="Closed",M657=""),0,MAX(0,TODAY()-M657)))</f>
        <v/>
      </c>
    </row>
    <row r="658">
      <c r="T658">
        <f>IF(A658="","",IF(S658&lt;&gt;"",MAX(0,S658-J658),MAX(0,TODAY()-J658)))</f>
        <v/>
      </c>
      <c r="U658">
        <f>IF(A658="","",IF(OR(N658="Closed",M658=""),0,MAX(0,TODAY()-M658)))</f>
        <v/>
      </c>
    </row>
    <row r="659">
      <c r="T659">
        <f>IF(A659="","",IF(S659&lt;&gt;"",MAX(0,S659-J659),MAX(0,TODAY()-J659)))</f>
        <v/>
      </c>
      <c r="U659">
        <f>IF(A659="","",IF(OR(N659="Closed",M659=""),0,MAX(0,TODAY()-M659)))</f>
        <v/>
      </c>
    </row>
    <row r="660">
      <c r="T660">
        <f>IF(A660="","",IF(S660&lt;&gt;"",MAX(0,S660-J660),MAX(0,TODAY()-J660)))</f>
        <v/>
      </c>
      <c r="U660">
        <f>IF(A660="","",IF(OR(N660="Closed",M660=""),0,MAX(0,TODAY()-M660)))</f>
        <v/>
      </c>
    </row>
    <row r="661">
      <c r="T661">
        <f>IF(A661="","",IF(S661&lt;&gt;"",MAX(0,S661-J661),MAX(0,TODAY()-J661)))</f>
        <v/>
      </c>
      <c r="U661">
        <f>IF(A661="","",IF(OR(N661="Closed",M661=""),0,MAX(0,TODAY()-M661)))</f>
        <v/>
      </c>
    </row>
    <row r="662">
      <c r="T662">
        <f>IF(A662="","",IF(S662&lt;&gt;"",MAX(0,S662-J662),MAX(0,TODAY()-J662)))</f>
        <v/>
      </c>
      <c r="U662">
        <f>IF(A662="","",IF(OR(N662="Closed",M662=""),0,MAX(0,TODAY()-M662)))</f>
        <v/>
      </c>
    </row>
    <row r="663">
      <c r="T663">
        <f>IF(A663="","",IF(S663&lt;&gt;"",MAX(0,S663-J663),MAX(0,TODAY()-J663)))</f>
        <v/>
      </c>
      <c r="U663">
        <f>IF(A663="","",IF(OR(N663="Closed",M663=""),0,MAX(0,TODAY()-M663)))</f>
        <v/>
      </c>
    </row>
    <row r="664">
      <c r="T664">
        <f>IF(A664="","",IF(S664&lt;&gt;"",MAX(0,S664-J664),MAX(0,TODAY()-J664)))</f>
        <v/>
      </c>
      <c r="U664">
        <f>IF(A664="","",IF(OR(N664="Closed",M664=""),0,MAX(0,TODAY()-M664)))</f>
        <v/>
      </c>
    </row>
    <row r="665">
      <c r="T665">
        <f>IF(A665="","",IF(S665&lt;&gt;"",MAX(0,S665-J665),MAX(0,TODAY()-J665)))</f>
        <v/>
      </c>
      <c r="U665">
        <f>IF(A665="","",IF(OR(N665="Closed",M665=""),0,MAX(0,TODAY()-M665)))</f>
        <v/>
      </c>
    </row>
    <row r="666">
      <c r="T666">
        <f>IF(A666="","",IF(S666&lt;&gt;"",MAX(0,S666-J666),MAX(0,TODAY()-J666)))</f>
        <v/>
      </c>
      <c r="U666">
        <f>IF(A666="","",IF(OR(N666="Closed",M666=""),0,MAX(0,TODAY()-M666)))</f>
        <v/>
      </c>
    </row>
    <row r="667">
      <c r="T667">
        <f>IF(A667="","",IF(S667&lt;&gt;"",MAX(0,S667-J667),MAX(0,TODAY()-J667)))</f>
        <v/>
      </c>
      <c r="U667">
        <f>IF(A667="","",IF(OR(N667="Closed",M667=""),0,MAX(0,TODAY()-M667)))</f>
        <v/>
      </c>
    </row>
    <row r="668">
      <c r="T668">
        <f>IF(A668="","",IF(S668&lt;&gt;"",MAX(0,S668-J668),MAX(0,TODAY()-J668)))</f>
        <v/>
      </c>
      <c r="U668">
        <f>IF(A668="","",IF(OR(N668="Closed",M668=""),0,MAX(0,TODAY()-M668)))</f>
        <v/>
      </c>
    </row>
    <row r="669">
      <c r="T669">
        <f>IF(A669="","",IF(S669&lt;&gt;"",MAX(0,S669-J669),MAX(0,TODAY()-J669)))</f>
        <v/>
      </c>
      <c r="U669">
        <f>IF(A669="","",IF(OR(N669="Closed",M669=""),0,MAX(0,TODAY()-M669)))</f>
        <v/>
      </c>
    </row>
    <row r="670">
      <c r="T670">
        <f>IF(A670="","",IF(S670&lt;&gt;"",MAX(0,S670-J670),MAX(0,TODAY()-J670)))</f>
        <v/>
      </c>
      <c r="U670">
        <f>IF(A670="","",IF(OR(N670="Closed",M670=""),0,MAX(0,TODAY()-M670)))</f>
        <v/>
      </c>
    </row>
    <row r="671">
      <c r="T671">
        <f>IF(A671="","",IF(S671&lt;&gt;"",MAX(0,S671-J671),MAX(0,TODAY()-J671)))</f>
        <v/>
      </c>
      <c r="U671">
        <f>IF(A671="","",IF(OR(N671="Closed",M671=""),0,MAX(0,TODAY()-M671)))</f>
        <v/>
      </c>
    </row>
    <row r="672">
      <c r="T672">
        <f>IF(A672="","",IF(S672&lt;&gt;"",MAX(0,S672-J672),MAX(0,TODAY()-J672)))</f>
        <v/>
      </c>
      <c r="U672">
        <f>IF(A672="","",IF(OR(N672="Closed",M672=""),0,MAX(0,TODAY()-M672)))</f>
        <v/>
      </c>
    </row>
    <row r="673">
      <c r="T673">
        <f>IF(A673="","",IF(S673&lt;&gt;"",MAX(0,S673-J673),MAX(0,TODAY()-J673)))</f>
        <v/>
      </c>
      <c r="U673">
        <f>IF(A673="","",IF(OR(N673="Closed",M673=""),0,MAX(0,TODAY()-M673)))</f>
        <v/>
      </c>
    </row>
    <row r="674">
      <c r="T674">
        <f>IF(A674="","",IF(S674&lt;&gt;"",MAX(0,S674-J674),MAX(0,TODAY()-J674)))</f>
        <v/>
      </c>
      <c r="U674">
        <f>IF(A674="","",IF(OR(N674="Closed",M674=""),0,MAX(0,TODAY()-M674)))</f>
        <v/>
      </c>
    </row>
    <row r="675">
      <c r="T675">
        <f>IF(A675="","",IF(S675&lt;&gt;"",MAX(0,S675-J675),MAX(0,TODAY()-J675)))</f>
        <v/>
      </c>
      <c r="U675">
        <f>IF(A675="","",IF(OR(N675="Closed",M675=""),0,MAX(0,TODAY()-M675)))</f>
        <v/>
      </c>
    </row>
    <row r="676">
      <c r="T676">
        <f>IF(A676="","",IF(S676&lt;&gt;"",MAX(0,S676-J676),MAX(0,TODAY()-J676)))</f>
        <v/>
      </c>
      <c r="U676">
        <f>IF(A676="","",IF(OR(N676="Closed",M676=""),0,MAX(0,TODAY()-M676)))</f>
        <v/>
      </c>
    </row>
    <row r="677">
      <c r="T677">
        <f>IF(A677="","",IF(S677&lt;&gt;"",MAX(0,S677-J677),MAX(0,TODAY()-J677)))</f>
        <v/>
      </c>
      <c r="U677">
        <f>IF(A677="","",IF(OR(N677="Closed",M677=""),0,MAX(0,TODAY()-M677)))</f>
        <v/>
      </c>
    </row>
    <row r="678">
      <c r="T678">
        <f>IF(A678="","",IF(S678&lt;&gt;"",MAX(0,S678-J678),MAX(0,TODAY()-J678)))</f>
        <v/>
      </c>
      <c r="U678">
        <f>IF(A678="","",IF(OR(N678="Closed",M678=""),0,MAX(0,TODAY()-M678)))</f>
        <v/>
      </c>
    </row>
    <row r="679">
      <c r="T679">
        <f>IF(A679="","",IF(S679&lt;&gt;"",MAX(0,S679-J679),MAX(0,TODAY()-J679)))</f>
        <v/>
      </c>
      <c r="U679">
        <f>IF(A679="","",IF(OR(N679="Closed",M679=""),0,MAX(0,TODAY()-M679)))</f>
        <v/>
      </c>
    </row>
    <row r="680">
      <c r="T680">
        <f>IF(A680="","",IF(S680&lt;&gt;"",MAX(0,S680-J680),MAX(0,TODAY()-J680)))</f>
        <v/>
      </c>
      <c r="U680">
        <f>IF(A680="","",IF(OR(N680="Closed",M680=""),0,MAX(0,TODAY()-M680)))</f>
        <v/>
      </c>
    </row>
    <row r="681">
      <c r="T681">
        <f>IF(A681="","",IF(S681&lt;&gt;"",MAX(0,S681-J681),MAX(0,TODAY()-J681)))</f>
        <v/>
      </c>
      <c r="U681">
        <f>IF(A681="","",IF(OR(N681="Closed",M681=""),0,MAX(0,TODAY()-M681)))</f>
        <v/>
      </c>
    </row>
    <row r="682">
      <c r="T682">
        <f>IF(A682="","",IF(S682&lt;&gt;"",MAX(0,S682-J682),MAX(0,TODAY()-J682)))</f>
        <v/>
      </c>
      <c r="U682">
        <f>IF(A682="","",IF(OR(N682="Closed",M682=""),0,MAX(0,TODAY()-M682)))</f>
        <v/>
      </c>
    </row>
    <row r="683">
      <c r="T683">
        <f>IF(A683="","",IF(S683&lt;&gt;"",MAX(0,S683-J683),MAX(0,TODAY()-J683)))</f>
        <v/>
      </c>
      <c r="U683">
        <f>IF(A683="","",IF(OR(N683="Closed",M683=""),0,MAX(0,TODAY()-M683)))</f>
        <v/>
      </c>
    </row>
    <row r="684">
      <c r="T684">
        <f>IF(A684="","",IF(S684&lt;&gt;"",MAX(0,S684-J684),MAX(0,TODAY()-J684)))</f>
        <v/>
      </c>
      <c r="U684">
        <f>IF(A684="","",IF(OR(N684="Closed",M684=""),0,MAX(0,TODAY()-M684)))</f>
        <v/>
      </c>
    </row>
    <row r="685">
      <c r="T685">
        <f>IF(A685="","",IF(S685&lt;&gt;"",MAX(0,S685-J685),MAX(0,TODAY()-J685)))</f>
        <v/>
      </c>
      <c r="U685">
        <f>IF(A685="","",IF(OR(N685="Closed",M685=""),0,MAX(0,TODAY()-M685)))</f>
        <v/>
      </c>
    </row>
    <row r="686">
      <c r="T686">
        <f>IF(A686="","",IF(S686&lt;&gt;"",MAX(0,S686-J686),MAX(0,TODAY()-J686)))</f>
        <v/>
      </c>
      <c r="U686">
        <f>IF(A686="","",IF(OR(N686="Closed",M686=""),0,MAX(0,TODAY()-M686)))</f>
        <v/>
      </c>
    </row>
    <row r="687">
      <c r="T687">
        <f>IF(A687="","",IF(S687&lt;&gt;"",MAX(0,S687-J687),MAX(0,TODAY()-J687)))</f>
        <v/>
      </c>
      <c r="U687">
        <f>IF(A687="","",IF(OR(N687="Closed",M687=""),0,MAX(0,TODAY()-M687)))</f>
        <v/>
      </c>
    </row>
    <row r="688">
      <c r="T688">
        <f>IF(A688="","",IF(S688&lt;&gt;"",MAX(0,S688-J688),MAX(0,TODAY()-J688)))</f>
        <v/>
      </c>
      <c r="U688">
        <f>IF(A688="","",IF(OR(N688="Closed",M688=""),0,MAX(0,TODAY()-M688)))</f>
        <v/>
      </c>
    </row>
    <row r="689">
      <c r="T689">
        <f>IF(A689="","",IF(S689&lt;&gt;"",MAX(0,S689-J689),MAX(0,TODAY()-J689)))</f>
        <v/>
      </c>
      <c r="U689">
        <f>IF(A689="","",IF(OR(N689="Closed",M689=""),0,MAX(0,TODAY()-M689)))</f>
        <v/>
      </c>
    </row>
    <row r="690">
      <c r="T690">
        <f>IF(A690="","",IF(S690&lt;&gt;"",MAX(0,S690-J690),MAX(0,TODAY()-J690)))</f>
        <v/>
      </c>
      <c r="U690">
        <f>IF(A690="","",IF(OR(N690="Closed",M690=""),0,MAX(0,TODAY()-M690)))</f>
        <v/>
      </c>
    </row>
    <row r="691">
      <c r="T691">
        <f>IF(A691="","",IF(S691&lt;&gt;"",MAX(0,S691-J691),MAX(0,TODAY()-J691)))</f>
        <v/>
      </c>
      <c r="U691">
        <f>IF(A691="","",IF(OR(N691="Closed",M691=""),0,MAX(0,TODAY()-M691)))</f>
        <v/>
      </c>
    </row>
    <row r="692">
      <c r="T692">
        <f>IF(A692="","",IF(S692&lt;&gt;"",MAX(0,S692-J692),MAX(0,TODAY()-J692)))</f>
        <v/>
      </c>
      <c r="U692">
        <f>IF(A692="","",IF(OR(N692="Closed",M692=""),0,MAX(0,TODAY()-M692)))</f>
        <v/>
      </c>
    </row>
    <row r="693">
      <c r="T693">
        <f>IF(A693="","",IF(S693&lt;&gt;"",MAX(0,S693-J693),MAX(0,TODAY()-J693)))</f>
        <v/>
      </c>
      <c r="U693">
        <f>IF(A693="","",IF(OR(N693="Closed",M693=""),0,MAX(0,TODAY()-M693)))</f>
        <v/>
      </c>
    </row>
    <row r="694">
      <c r="T694">
        <f>IF(A694="","",IF(S694&lt;&gt;"",MAX(0,S694-J694),MAX(0,TODAY()-J694)))</f>
        <v/>
      </c>
      <c r="U694">
        <f>IF(A694="","",IF(OR(N694="Closed",M694=""),0,MAX(0,TODAY()-M694)))</f>
        <v/>
      </c>
    </row>
    <row r="695">
      <c r="T695">
        <f>IF(A695="","",IF(S695&lt;&gt;"",MAX(0,S695-J695),MAX(0,TODAY()-J695)))</f>
        <v/>
      </c>
      <c r="U695">
        <f>IF(A695="","",IF(OR(N695="Closed",M695=""),0,MAX(0,TODAY()-M695)))</f>
        <v/>
      </c>
    </row>
    <row r="696">
      <c r="T696">
        <f>IF(A696="","",IF(S696&lt;&gt;"",MAX(0,S696-J696),MAX(0,TODAY()-J696)))</f>
        <v/>
      </c>
      <c r="U696">
        <f>IF(A696="","",IF(OR(N696="Closed",M696=""),0,MAX(0,TODAY()-M696)))</f>
        <v/>
      </c>
    </row>
    <row r="697">
      <c r="T697">
        <f>IF(A697="","",IF(S697&lt;&gt;"",MAX(0,S697-J697),MAX(0,TODAY()-J697)))</f>
        <v/>
      </c>
      <c r="U697">
        <f>IF(A697="","",IF(OR(N697="Closed",M697=""),0,MAX(0,TODAY()-M697)))</f>
        <v/>
      </c>
    </row>
    <row r="698">
      <c r="T698">
        <f>IF(A698="","",IF(S698&lt;&gt;"",MAX(0,S698-J698),MAX(0,TODAY()-J698)))</f>
        <v/>
      </c>
      <c r="U698">
        <f>IF(A698="","",IF(OR(N698="Closed",M698=""),0,MAX(0,TODAY()-M698)))</f>
        <v/>
      </c>
    </row>
    <row r="699">
      <c r="T699">
        <f>IF(A699="","",IF(S699&lt;&gt;"",MAX(0,S699-J699),MAX(0,TODAY()-J699)))</f>
        <v/>
      </c>
      <c r="U699">
        <f>IF(A699="","",IF(OR(N699="Closed",M699=""),0,MAX(0,TODAY()-M699)))</f>
        <v/>
      </c>
    </row>
    <row r="700">
      <c r="T700">
        <f>IF(A700="","",IF(S700&lt;&gt;"",MAX(0,S700-J700),MAX(0,TODAY()-J700)))</f>
        <v/>
      </c>
      <c r="U700">
        <f>IF(A700="","",IF(OR(N700="Closed",M700=""),0,MAX(0,TODAY()-M700)))</f>
        <v/>
      </c>
    </row>
    <row r="701">
      <c r="T701">
        <f>IF(A701="","",IF(S701&lt;&gt;"",MAX(0,S701-J701),MAX(0,TODAY()-J701)))</f>
        <v/>
      </c>
      <c r="U701">
        <f>IF(A701="","",IF(OR(N701="Closed",M701=""),0,MAX(0,TODAY()-M701)))</f>
        <v/>
      </c>
    </row>
    <row r="702">
      <c r="T702">
        <f>IF(A702="","",IF(S702&lt;&gt;"",MAX(0,S702-J702),MAX(0,TODAY()-J702)))</f>
        <v/>
      </c>
      <c r="U702">
        <f>IF(A702="","",IF(OR(N702="Closed",M702=""),0,MAX(0,TODAY()-M702)))</f>
        <v/>
      </c>
    </row>
    <row r="703">
      <c r="T703">
        <f>IF(A703="","",IF(S703&lt;&gt;"",MAX(0,S703-J703),MAX(0,TODAY()-J703)))</f>
        <v/>
      </c>
      <c r="U703">
        <f>IF(A703="","",IF(OR(N703="Closed",M703=""),0,MAX(0,TODAY()-M703)))</f>
        <v/>
      </c>
    </row>
    <row r="704">
      <c r="T704">
        <f>IF(A704="","",IF(S704&lt;&gt;"",MAX(0,S704-J704),MAX(0,TODAY()-J704)))</f>
        <v/>
      </c>
      <c r="U704">
        <f>IF(A704="","",IF(OR(N704="Closed",M704=""),0,MAX(0,TODAY()-M704)))</f>
        <v/>
      </c>
    </row>
    <row r="705">
      <c r="T705">
        <f>IF(A705="","",IF(S705&lt;&gt;"",MAX(0,S705-J705),MAX(0,TODAY()-J705)))</f>
        <v/>
      </c>
      <c r="U705">
        <f>IF(A705="","",IF(OR(N705="Closed",M705=""),0,MAX(0,TODAY()-M705)))</f>
        <v/>
      </c>
    </row>
    <row r="706">
      <c r="T706">
        <f>IF(A706="","",IF(S706&lt;&gt;"",MAX(0,S706-J706),MAX(0,TODAY()-J706)))</f>
        <v/>
      </c>
      <c r="U706">
        <f>IF(A706="","",IF(OR(N706="Closed",M706=""),0,MAX(0,TODAY()-M706)))</f>
        <v/>
      </c>
    </row>
    <row r="707">
      <c r="T707">
        <f>IF(A707="","",IF(S707&lt;&gt;"",MAX(0,S707-J707),MAX(0,TODAY()-J707)))</f>
        <v/>
      </c>
      <c r="U707">
        <f>IF(A707="","",IF(OR(N707="Closed",M707=""),0,MAX(0,TODAY()-M707)))</f>
        <v/>
      </c>
    </row>
    <row r="708">
      <c r="T708">
        <f>IF(A708="","",IF(S708&lt;&gt;"",MAX(0,S708-J708),MAX(0,TODAY()-J708)))</f>
        <v/>
      </c>
      <c r="U708">
        <f>IF(A708="","",IF(OR(N708="Closed",M708=""),0,MAX(0,TODAY()-M708)))</f>
        <v/>
      </c>
    </row>
    <row r="709">
      <c r="T709">
        <f>IF(A709="","",IF(S709&lt;&gt;"",MAX(0,S709-J709),MAX(0,TODAY()-J709)))</f>
        <v/>
      </c>
      <c r="U709">
        <f>IF(A709="","",IF(OR(N709="Closed",M709=""),0,MAX(0,TODAY()-M709)))</f>
        <v/>
      </c>
    </row>
    <row r="710">
      <c r="T710">
        <f>IF(A710="","",IF(S710&lt;&gt;"",MAX(0,S710-J710),MAX(0,TODAY()-J710)))</f>
        <v/>
      </c>
      <c r="U710">
        <f>IF(A710="","",IF(OR(N710="Closed",M710=""),0,MAX(0,TODAY()-M710)))</f>
        <v/>
      </c>
    </row>
    <row r="711">
      <c r="T711">
        <f>IF(A711="","",IF(S711&lt;&gt;"",MAX(0,S711-J711),MAX(0,TODAY()-J711)))</f>
        <v/>
      </c>
      <c r="U711">
        <f>IF(A711="","",IF(OR(N711="Closed",M711=""),0,MAX(0,TODAY()-M711)))</f>
        <v/>
      </c>
    </row>
    <row r="712">
      <c r="T712">
        <f>IF(A712="","",IF(S712&lt;&gt;"",MAX(0,S712-J712),MAX(0,TODAY()-J712)))</f>
        <v/>
      </c>
      <c r="U712">
        <f>IF(A712="","",IF(OR(N712="Closed",M712=""),0,MAX(0,TODAY()-M712)))</f>
        <v/>
      </c>
    </row>
    <row r="713">
      <c r="T713">
        <f>IF(A713="","",IF(S713&lt;&gt;"",MAX(0,S713-J713),MAX(0,TODAY()-J713)))</f>
        <v/>
      </c>
      <c r="U713">
        <f>IF(A713="","",IF(OR(N713="Closed",M713=""),0,MAX(0,TODAY()-M713)))</f>
        <v/>
      </c>
    </row>
    <row r="714">
      <c r="T714">
        <f>IF(A714="","",IF(S714&lt;&gt;"",MAX(0,S714-J714),MAX(0,TODAY()-J714)))</f>
        <v/>
      </c>
      <c r="U714">
        <f>IF(A714="","",IF(OR(N714="Closed",M714=""),0,MAX(0,TODAY()-M714)))</f>
        <v/>
      </c>
    </row>
    <row r="715">
      <c r="T715">
        <f>IF(A715="","",IF(S715&lt;&gt;"",MAX(0,S715-J715),MAX(0,TODAY()-J715)))</f>
        <v/>
      </c>
      <c r="U715">
        <f>IF(A715="","",IF(OR(N715="Closed",M715=""),0,MAX(0,TODAY()-M715)))</f>
        <v/>
      </c>
    </row>
    <row r="716">
      <c r="T716">
        <f>IF(A716="","",IF(S716&lt;&gt;"",MAX(0,S716-J716),MAX(0,TODAY()-J716)))</f>
        <v/>
      </c>
      <c r="U716">
        <f>IF(A716="","",IF(OR(N716="Closed",M716=""),0,MAX(0,TODAY()-M716)))</f>
        <v/>
      </c>
    </row>
    <row r="717">
      <c r="T717">
        <f>IF(A717="","",IF(S717&lt;&gt;"",MAX(0,S717-J717),MAX(0,TODAY()-J717)))</f>
        <v/>
      </c>
      <c r="U717">
        <f>IF(A717="","",IF(OR(N717="Closed",M717=""),0,MAX(0,TODAY()-M717)))</f>
        <v/>
      </c>
    </row>
    <row r="718">
      <c r="T718">
        <f>IF(A718="","",IF(S718&lt;&gt;"",MAX(0,S718-J718),MAX(0,TODAY()-J718)))</f>
        <v/>
      </c>
      <c r="U718">
        <f>IF(A718="","",IF(OR(N718="Closed",M718=""),0,MAX(0,TODAY()-M718)))</f>
        <v/>
      </c>
    </row>
    <row r="719">
      <c r="T719">
        <f>IF(A719="","",IF(S719&lt;&gt;"",MAX(0,S719-J719),MAX(0,TODAY()-J719)))</f>
        <v/>
      </c>
      <c r="U719">
        <f>IF(A719="","",IF(OR(N719="Closed",M719=""),0,MAX(0,TODAY()-M719)))</f>
        <v/>
      </c>
    </row>
    <row r="720">
      <c r="T720">
        <f>IF(A720="","",IF(S720&lt;&gt;"",MAX(0,S720-J720),MAX(0,TODAY()-J720)))</f>
        <v/>
      </c>
      <c r="U720">
        <f>IF(A720="","",IF(OR(N720="Closed",M720=""),0,MAX(0,TODAY()-M720)))</f>
        <v/>
      </c>
    </row>
    <row r="721">
      <c r="T721">
        <f>IF(A721="","",IF(S721&lt;&gt;"",MAX(0,S721-J721),MAX(0,TODAY()-J721)))</f>
        <v/>
      </c>
      <c r="U721">
        <f>IF(A721="","",IF(OR(N721="Closed",M721=""),0,MAX(0,TODAY()-M721)))</f>
        <v/>
      </c>
    </row>
    <row r="722">
      <c r="T722">
        <f>IF(A722="","",IF(S722&lt;&gt;"",MAX(0,S722-J722),MAX(0,TODAY()-J722)))</f>
        <v/>
      </c>
      <c r="U722">
        <f>IF(A722="","",IF(OR(N722="Closed",M722=""),0,MAX(0,TODAY()-M722)))</f>
        <v/>
      </c>
    </row>
    <row r="723">
      <c r="T723">
        <f>IF(A723="","",IF(S723&lt;&gt;"",MAX(0,S723-J723),MAX(0,TODAY()-J723)))</f>
        <v/>
      </c>
      <c r="U723">
        <f>IF(A723="","",IF(OR(N723="Closed",M723=""),0,MAX(0,TODAY()-M723)))</f>
        <v/>
      </c>
    </row>
    <row r="724">
      <c r="T724">
        <f>IF(A724="","",IF(S724&lt;&gt;"",MAX(0,S724-J724),MAX(0,TODAY()-J724)))</f>
        <v/>
      </c>
      <c r="U724">
        <f>IF(A724="","",IF(OR(N724="Closed",M724=""),0,MAX(0,TODAY()-M724)))</f>
        <v/>
      </c>
    </row>
    <row r="725">
      <c r="T725">
        <f>IF(A725="","",IF(S725&lt;&gt;"",MAX(0,S725-J725),MAX(0,TODAY()-J725)))</f>
        <v/>
      </c>
      <c r="U725">
        <f>IF(A725="","",IF(OR(N725="Closed",M725=""),0,MAX(0,TODAY()-M725)))</f>
        <v/>
      </c>
    </row>
    <row r="726">
      <c r="T726">
        <f>IF(A726="","",IF(S726&lt;&gt;"",MAX(0,S726-J726),MAX(0,TODAY()-J726)))</f>
        <v/>
      </c>
      <c r="U726">
        <f>IF(A726="","",IF(OR(N726="Closed",M726=""),0,MAX(0,TODAY()-M726)))</f>
        <v/>
      </c>
    </row>
    <row r="727">
      <c r="T727">
        <f>IF(A727="","",IF(S727&lt;&gt;"",MAX(0,S727-J727),MAX(0,TODAY()-J727)))</f>
        <v/>
      </c>
      <c r="U727">
        <f>IF(A727="","",IF(OR(N727="Closed",M727=""),0,MAX(0,TODAY()-M727)))</f>
        <v/>
      </c>
    </row>
    <row r="728">
      <c r="T728">
        <f>IF(A728="","",IF(S728&lt;&gt;"",MAX(0,S728-J728),MAX(0,TODAY()-J728)))</f>
        <v/>
      </c>
      <c r="U728">
        <f>IF(A728="","",IF(OR(N728="Closed",M728=""),0,MAX(0,TODAY()-M728)))</f>
        <v/>
      </c>
    </row>
    <row r="729">
      <c r="T729">
        <f>IF(A729="","",IF(S729&lt;&gt;"",MAX(0,S729-J729),MAX(0,TODAY()-J729)))</f>
        <v/>
      </c>
      <c r="U729">
        <f>IF(A729="","",IF(OR(N729="Closed",M729=""),0,MAX(0,TODAY()-M729)))</f>
        <v/>
      </c>
    </row>
    <row r="730">
      <c r="T730">
        <f>IF(A730="","",IF(S730&lt;&gt;"",MAX(0,S730-J730),MAX(0,TODAY()-J730)))</f>
        <v/>
      </c>
      <c r="U730">
        <f>IF(A730="","",IF(OR(N730="Closed",M730=""),0,MAX(0,TODAY()-M730)))</f>
        <v/>
      </c>
    </row>
    <row r="731">
      <c r="T731">
        <f>IF(A731="","",IF(S731&lt;&gt;"",MAX(0,S731-J731),MAX(0,TODAY()-J731)))</f>
        <v/>
      </c>
      <c r="U731">
        <f>IF(A731="","",IF(OR(N731="Closed",M731=""),0,MAX(0,TODAY()-M731)))</f>
        <v/>
      </c>
    </row>
    <row r="732">
      <c r="T732">
        <f>IF(A732="","",IF(S732&lt;&gt;"",MAX(0,S732-J732),MAX(0,TODAY()-J732)))</f>
        <v/>
      </c>
      <c r="U732">
        <f>IF(A732="","",IF(OR(N732="Closed",M732=""),0,MAX(0,TODAY()-M732)))</f>
        <v/>
      </c>
    </row>
    <row r="733">
      <c r="T733">
        <f>IF(A733="","",IF(S733&lt;&gt;"",MAX(0,S733-J733),MAX(0,TODAY()-J733)))</f>
        <v/>
      </c>
      <c r="U733">
        <f>IF(A733="","",IF(OR(N733="Closed",M733=""),0,MAX(0,TODAY()-M733)))</f>
        <v/>
      </c>
    </row>
    <row r="734">
      <c r="T734">
        <f>IF(A734="","",IF(S734&lt;&gt;"",MAX(0,S734-J734),MAX(0,TODAY()-J734)))</f>
        <v/>
      </c>
      <c r="U734">
        <f>IF(A734="","",IF(OR(N734="Closed",M734=""),0,MAX(0,TODAY()-M734)))</f>
        <v/>
      </c>
    </row>
    <row r="735">
      <c r="T735">
        <f>IF(A735="","",IF(S735&lt;&gt;"",MAX(0,S735-J735),MAX(0,TODAY()-J735)))</f>
        <v/>
      </c>
      <c r="U735">
        <f>IF(A735="","",IF(OR(N735="Closed",M735=""),0,MAX(0,TODAY()-M735)))</f>
        <v/>
      </c>
    </row>
    <row r="736">
      <c r="T736">
        <f>IF(A736="","",IF(S736&lt;&gt;"",MAX(0,S736-J736),MAX(0,TODAY()-J736)))</f>
        <v/>
      </c>
      <c r="U736">
        <f>IF(A736="","",IF(OR(N736="Closed",M736=""),0,MAX(0,TODAY()-M736)))</f>
        <v/>
      </c>
    </row>
    <row r="737">
      <c r="T737">
        <f>IF(A737="","",IF(S737&lt;&gt;"",MAX(0,S737-J737),MAX(0,TODAY()-J737)))</f>
        <v/>
      </c>
      <c r="U737">
        <f>IF(A737="","",IF(OR(N737="Closed",M737=""),0,MAX(0,TODAY()-M737)))</f>
        <v/>
      </c>
    </row>
    <row r="738">
      <c r="T738">
        <f>IF(A738="","",IF(S738&lt;&gt;"",MAX(0,S738-J738),MAX(0,TODAY()-J738)))</f>
        <v/>
      </c>
      <c r="U738">
        <f>IF(A738="","",IF(OR(N738="Closed",M738=""),0,MAX(0,TODAY()-M738)))</f>
        <v/>
      </c>
    </row>
    <row r="739">
      <c r="T739">
        <f>IF(A739="","",IF(S739&lt;&gt;"",MAX(0,S739-J739),MAX(0,TODAY()-J739)))</f>
        <v/>
      </c>
      <c r="U739">
        <f>IF(A739="","",IF(OR(N739="Closed",M739=""),0,MAX(0,TODAY()-M739)))</f>
        <v/>
      </c>
    </row>
    <row r="740">
      <c r="T740">
        <f>IF(A740="","",IF(S740&lt;&gt;"",MAX(0,S740-J740),MAX(0,TODAY()-J740)))</f>
        <v/>
      </c>
      <c r="U740">
        <f>IF(A740="","",IF(OR(N740="Closed",M740=""),0,MAX(0,TODAY()-M740)))</f>
        <v/>
      </c>
    </row>
    <row r="741">
      <c r="T741">
        <f>IF(A741="","",IF(S741&lt;&gt;"",MAX(0,S741-J741),MAX(0,TODAY()-J741)))</f>
        <v/>
      </c>
      <c r="U741">
        <f>IF(A741="","",IF(OR(N741="Closed",M741=""),0,MAX(0,TODAY()-M741)))</f>
        <v/>
      </c>
    </row>
    <row r="742">
      <c r="T742">
        <f>IF(A742="","",IF(S742&lt;&gt;"",MAX(0,S742-J742),MAX(0,TODAY()-J742)))</f>
        <v/>
      </c>
      <c r="U742">
        <f>IF(A742="","",IF(OR(N742="Closed",M742=""),0,MAX(0,TODAY()-M742)))</f>
        <v/>
      </c>
    </row>
    <row r="743">
      <c r="T743">
        <f>IF(A743="","",IF(S743&lt;&gt;"",MAX(0,S743-J743),MAX(0,TODAY()-J743)))</f>
        <v/>
      </c>
      <c r="U743">
        <f>IF(A743="","",IF(OR(N743="Closed",M743=""),0,MAX(0,TODAY()-M743)))</f>
        <v/>
      </c>
    </row>
    <row r="744">
      <c r="T744">
        <f>IF(A744="","",IF(S744&lt;&gt;"",MAX(0,S744-J744),MAX(0,TODAY()-J744)))</f>
        <v/>
      </c>
      <c r="U744">
        <f>IF(A744="","",IF(OR(N744="Closed",M744=""),0,MAX(0,TODAY()-M744)))</f>
        <v/>
      </c>
    </row>
    <row r="745">
      <c r="T745">
        <f>IF(A745="","",IF(S745&lt;&gt;"",MAX(0,S745-J745),MAX(0,TODAY()-J745)))</f>
        <v/>
      </c>
      <c r="U745">
        <f>IF(A745="","",IF(OR(N745="Closed",M745=""),0,MAX(0,TODAY()-M745)))</f>
        <v/>
      </c>
    </row>
    <row r="746">
      <c r="T746">
        <f>IF(A746="","",IF(S746&lt;&gt;"",MAX(0,S746-J746),MAX(0,TODAY()-J746)))</f>
        <v/>
      </c>
      <c r="U746">
        <f>IF(A746="","",IF(OR(N746="Closed",M746=""),0,MAX(0,TODAY()-M746)))</f>
        <v/>
      </c>
    </row>
    <row r="747">
      <c r="T747">
        <f>IF(A747="","",IF(S747&lt;&gt;"",MAX(0,S747-J747),MAX(0,TODAY()-J747)))</f>
        <v/>
      </c>
      <c r="U747">
        <f>IF(A747="","",IF(OR(N747="Closed",M747=""),0,MAX(0,TODAY()-M747)))</f>
        <v/>
      </c>
    </row>
    <row r="748">
      <c r="T748">
        <f>IF(A748="","",IF(S748&lt;&gt;"",MAX(0,S748-J748),MAX(0,TODAY()-J748)))</f>
        <v/>
      </c>
      <c r="U748">
        <f>IF(A748="","",IF(OR(N748="Closed",M748=""),0,MAX(0,TODAY()-M748)))</f>
        <v/>
      </c>
    </row>
    <row r="749">
      <c r="T749">
        <f>IF(A749="","",IF(S749&lt;&gt;"",MAX(0,S749-J749),MAX(0,TODAY()-J749)))</f>
        <v/>
      </c>
      <c r="U749">
        <f>IF(A749="","",IF(OR(N749="Closed",M749=""),0,MAX(0,TODAY()-M749)))</f>
        <v/>
      </c>
    </row>
    <row r="750">
      <c r="T750">
        <f>IF(A750="","",IF(S750&lt;&gt;"",MAX(0,S750-J750),MAX(0,TODAY()-J750)))</f>
        <v/>
      </c>
      <c r="U750">
        <f>IF(A750="","",IF(OR(N750="Closed",M750=""),0,MAX(0,TODAY()-M750)))</f>
        <v/>
      </c>
    </row>
    <row r="751">
      <c r="T751">
        <f>IF(A751="","",IF(S751&lt;&gt;"",MAX(0,S751-J751),MAX(0,TODAY()-J751)))</f>
        <v/>
      </c>
      <c r="U751">
        <f>IF(A751="","",IF(OR(N751="Closed",M751=""),0,MAX(0,TODAY()-M751)))</f>
        <v/>
      </c>
    </row>
    <row r="752">
      <c r="T752">
        <f>IF(A752="","",IF(S752&lt;&gt;"",MAX(0,S752-J752),MAX(0,TODAY()-J752)))</f>
        <v/>
      </c>
      <c r="U752">
        <f>IF(A752="","",IF(OR(N752="Closed",M752=""),0,MAX(0,TODAY()-M752)))</f>
        <v/>
      </c>
    </row>
    <row r="753">
      <c r="T753">
        <f>IF(A753="","",IF(S753&lt;&gt;"",MAX(0,S753-J753),MAX(0,TODAY()-J753)))</f>
        <v/>
      </c>
      <c r="U753">
        <f>IF(A753="","",IF(OR(N753="Closed",M753=""),0,MAX(0,TODAY()-M753)))</f>
        <v/>
      </c>
    </row>
    <row r="754">
      <c r="T754">
        <f>IF(A754="","",IF(S754&lt;&gt;"",MAX(0,S754-J754),MAX(0,TODAY()-J754)))</f>
        <v/>
      </c>
      <c r="U754">
        <f>IF(A754="","",IF(OR(N754="Closed",M754=""),0,MAX(0,TODAY()-M754)))</f>
        <v/>
      </c>
    </row>
    <row r="755">
      <c r="T755">
        <f>IF(A755="","",IF(S755&lt;&gt;"",MAX(0,S755-J755),MAX(0,TODAY()-J755)))</f>
        <v/>
      </c>
      <c r="U755">
        <f>IF(A755="","",IF(OR(N755="Closed",M755=""),0,MAX(0,TODAY()-M755)))</f>
        <v/>
      </c>
    </row>
    <row r="756">
      <c r="T756">
        <f>IF(A756="","",IF(S756&lt;&gt;"",MAX(0,S756-J756),MAX(0,TODAY()-J756)))</f>
        <v/>
      </c>
      <c r="U756">
        <f>IF(A756="","",IF(OR(N756="Closed",M756=""),0,MAX(0,TODAY()-M756)))</f>
        <v/>
      </c>
    </row>
    <row r="757">
      <c r="T757">
        <f>IF(A757="","",IF(S757&lt;&gt;"",MAX(0,S757-J757),MAX(0,TODAY()-J757)))</f>
        <v/>
      </c>
      <c r="U757">
        <f>IF(A757="","",IF(OR(N757="Closed",M757=""),0,MAX(0,TODAY()-M757)))</f>
        <v/>
      </c>
    </row>
    <row r="758">
      <c r="T758">
        <f>IF(A758="","",IF(S758&lt;&gt;"",MAX(0,S758-J758),MAX(0,TODAY()-J758)))</f>
        <v/>
      </c>
      <c r="U758">
        <f>IF(A758="","",IF(OR(N758="Closed",M758=""),0,MAX(0,TODAY()-M758)))</f>
        <v/>
      </c>
    </row>
    <row r="759">
      <c r="T759">
        <f>IF(A759="","",IF(S759&lt;&gt;"",MAX(0,S759-J759),MAX(0,TODAY()-J759)))</f>
        <v/>
      </c>
      <c r="U759">
        <f>IF(A759="","",IF(OR(N759="Closed",M759=""),0,MAX(0,TODAY()-M759)))</f>
        <v/>
      </c>
    </row>
    <row r="760">
      <c r="T760">
        <f>IF(A760="","",IF(S760&lt;&gt;"",MAX(0,S760-J760),MAX(0,TODAY()-J760)))</f>
        <v/>
      </c>
      <c r="U760">
        <f>IF(A760="","",IF(OR(N760="Closed",M760=""),0,MAX(0,TODAY()-M760)))</f>
        <v/>
      </c>
    </row>
    <row r="761">
      <c r="T761">
        <f>IF(A761="","",IF(S761&lt;&gt;"",MAX(0,S761-J761),MAX(0,TODAY()-J761)))</f>
        <v/>
      </c>
      <c r="U761">
        <f>IF(A761="","",IF(OR(N761="Closed",M761=""),0,MAX(0,TODAY()-M761)))</f>
        <v/>
      </c>
    </row>
    <row r="762">
      <c r="T762">
        <f>IF(A762="","",IF(S762&lt;&gt;"",MAX(0,S762-J762),MAX(0,TODAY()-J762)))</f>
        <v/>
      </c>
      <c r="U762">
        <f>IF(A762="","",IF(OR(N762="Closed",M762=""),0,MAX(0,TODAY()-M762)))</f>
        <v/>
      </c>
    </row>
    <row r="763">
      <c r="T763">
        <f>IF(A763="","",IF(S763&lt;&gt;"",MAX(0,S763-J763),MAX(0,TODAY()-J763)))</f>
        <v/>
      </c>
      <c r="U763">
        <f>IF(A763="","",IF(OR(N763="Closed",M763=""),0,MAX(0,TODAY()-M763)))</f>
        <v/>
      </c>
    </row>
    <row r="764">
      <c r="T764">
        <f>IF(A764="","",IF(S764&lt;&gt;"",MAX(0,S764-J764),MAX(0,TODAY()-J764)))</f>
        <v/>
      </c>
      <c r="U764">
        <f>IF(A764="","",IF(OR(N764="Closed",M764=""),0,MAX(0,TODAY()-M764)))</f>
        <v/>
      </c>
    </row>
    <row r="765">
      <c r="T765">
        <f>IF(A765="","",IF(S765&lt;&gt;"",MAX(0,S765-J765),MAX(0,TODAY()-J765)))</f>
        <v/>
      </c>
      <c r="U765">
        <f>IF(A765="","",IF(OR(N765="Closed",M765=""),0,MAX(0,TODAY()-M765)))</f>
        <v/>
      </c>
    </row>
    <row r="766">
      <c r="T766">
        <f>IF(A766="","",IF(S766&lt;&gt;"",MAX(0,S766-J766),MAX(0,TODAY()-J766)))</f>
        <v/>
      </c>
      <c r="U766">
        <f>IF(A766="","",IF(OR(N766="Closed",M766=""),0,MAX(0,TODAY()-M766)))</f>
        <v/>
      </c>
    </row>
    <row r="767">
      <c r="T767">
        <f>IF(A767="","",IF(S767&lt;&gt;"",MAX(0,S767-J767),MAX(0,TODAY()-J767)))</f>
        <v/>
      </c>
      <c r="U767">
        <f>IF(A767="","",IF(OR(N767="Closed",M767=""),0,MAX(0,TODAY()-M767)))</f>
        <v/>
      </c>
    </row>
    <row r="768">
      <c r="T768">
        <f>IF(A768="","",IF(S768&lt;&gt;"",MAX(0,S768-J768),MAX(0,TODAY()-J768)))</f>
        <v/>
      </c>
      <c r="U768">
        <f>IF(A768="","",IF(OR(N768="Closed",M768=""),0,MAX(0,TODAY()-M768)))</f>
        <v/>
      </c>
    </row>
    <row r="769">
      <c r="T769">
        <f>IF(A769="","",IF(S769&lt;&gt;"",MAX(0,S769-J769),MAX(0,TODAY()-J769)))</f>
        <v/>
      </c>
      <c r="U769">
        <f>IF(A769="","",IF(OR(N769="Closed",M769=""),0,MAX(0,TODAY()-M769)))</f>
        <v/>
      </c>
    </row>
    <row r="770">
      <c r="T770">
        <f>IF(A770="","",IF(S770&lt;&gt;"",MAX(0,S770-J770),MAX(0,TODAY()-J770)))</f>
        <v/>
      </c>
      <c r="U770">
        <f>IF(A770="","",IF(OR(N770="Closed",M770=""),0,MAX(0,TODAY()-M770)))</f>
        <v/>
      </c>
    </row>
    <row r="771">
      <c r="T771">
        <f>IF(A771="","",IF(S771&lt;&gt;"",MAX(0,S771-J771),MAX(0,TODAY()-J771)))</f>
        <v/>
      </c>
      <c r="U771">
        <f>IF(A771="","",IF(OR(N771="Closed",M771=""),0,MAX(0,TODAY()-M771)))</f>
        <v/>
      </c>
    </row>
    <row r="772">
      <c r="T772">
        <f>IF(A772="","",IF(S772&lt;&gt;"",MAX(0,S772-J772),MAX(0,TODAY()-J772)))</f>
        <v/>
      </c>
      <c r="U772">
        <f>IF(A772="","",IF(OR(N772="Closed",M772=""),0,MAX(0,TODAY()-M772)))</f>
        <v/>
      </c>
    </row>
    <row r="773">
      <c r="T773">
        <f>IF(A773="","",IF(S773&lt;&gt;"",MAX(0,S773-J773),MAX(0,TODAY()-J773)))</f>
        <v/>
      </c>
      <c r="U773">
        <f>IF(A773="","",IF(OR(N773="Closed",M773=""),0,MAX(0,TODAY()-M773)))</f>
        <v/>
      </c>
    </row>
    <row r="774">
      <c r="T774">
        <f>IF(A774="","",IF(S774&lt;&gt;"",MAX(0,S774-J774),MAX(0,TODAY()-J774)))</f>
        <v/>
      </c>
      <c r="U774">
        <f>IF(A774="","",IF(OR(N774="Closed",M774=""),0,MAX(0,TODAY()-M774)))</f>
        <v/>
      </c>
    </row>
    <row r="775">
      <c r="T775">
        <f>IF(A775="","",IF(S775&lt;&gt;"",MAX(0,S775-J775),MAX(0,TODAY()-J775)))</f>
        <v/>
      </c>
      <c r="U775">
        <f>IF(A775="","",IF(OR(N775="Closed",M775=""),0,MAX(0,TODAY()-M775)))</f>
        <v/>
      </c>
    </row>
    <row r="776">
      <c r="T776">
        <f>IF(A776="","",IF(S776&lt;&gt;"",MAX(0,S776-J776),MAX(0,TODAY()-J776)))</f>
        <v/>
      </c>
      <c r="U776">
        <f>IF(A776="","",IF(OR(N776="Closed",M776=""),0,MAX(0,TODAY()-M776)))</f>
        <v/>
      </c>
    </row>
    <row r="777">
      <c r="T777">
        <f>IF(A777="","",IF(S777&lt;&gt;"",MAX(0,S777-J777),MAX(0,TODAY()-J777)))</f>
        <v/>
      </c>
      <c r="U777">
        <f>IF(A777="","",IF(OR(N777="Closed",M777=""),0,MAX(0,TODAY()-M777)))</f>
        <v/>
      </c>
    </row>
    <row r="778">
      <c r="T778">
        <f>IF(A778="","",IF(S778&lt;&gt;"",MAX(0,S778-J778),MAX(0,TODAY()-J778)))</f>
        <v/>
      </c>
      <c r="U778">
        <f>IF(A778="","",IF(OR(N778="Closed",M778=""),0,MAX(0,TODAY()-M778)))</f>
        <v/>
      </c>
    </row>
    <row r="779">
      <c r="T779">
        <f>IF(A779="","",IF(S779&lt;&gt;"",MAX(0,S779-J779),MAX(0,TODAY()-J779)))</f>
        <v/>
      </c>
      <c r="U779">
        <f>IF(A779="","",IF(OR(N779="Closed",M779=""),0,MAX(0,TODAY()-M779)))</f>
        <v/>
      </c>
    </row>
    <row r="780">
      <c r="T780">
        <f>IF(A780="","",IF(S780&lt;&gt;"",MAX(0,S780-J780),MAX(0,TODAY()-J780)))</f>
        <v/>
      </c>
      <c r="U780">
        <f>IF(A780="","",IF(OR(N780="Closed",M780=""),0,MAX(0,TODAY()-M780)))</f>
        <v/>
      </c>
    </row>
    <row r="781">
      <c r="T781">
        <f>IF(A781="","",IF(S781&lt;&gt;"",MAX(0,S781-J781),MAX(0,TODAY()-J781)))</f>
        <v/>
      </c>
      <c r="U781">
        <f>IF(A781="","",IF(OR(N781="Closed",M781=""),0,MAX(0,TODAY()-M781)))</f>
        <v/>
      </c>
    </row>
    <row r="782">
      <c r="T782">
        <f>IF(A782="","",IF(S782&lt;&gt;"",MAX(0,S782-J782),MAX(0,TODAY()-J782)))</f>
        <v/>
      </c>
      <c r="U782">
        <f>IF(A782="","",IF(OR(N782="Closed",M782=""),0,MAX(0,TODAY()-M782)))</f>
        <v/>
      </c>
    </row>
    <row r="783">
      <c r="T783">
        <f>IF(A783="","",IF(S783&lt;&gt;"",MAX(0,S783-J783),MAX(0,TODAY()-J783)))</f>
        <v/>
      </c>
      <c r="U783">
        <f>IF(A783="","",IF(OR(N783="Closed",M783=""),0,MAX(0,TODAY()-M783)))</f>
        <v/>
      </c>
    </row>
    <row r="784">
      <c r="T784">
        <f>IF(A784="","",IF(S784&lt;&gt;"",MAX(0,S784-J784),MAX(0,TODAY()-J784)))</f>
        <v/>
      </c>
      <c r="U784">
        <f>IF(A784="","",IF(OR(N784="Closed",M784=""),0,MAX(0,TODAY()-M784)))</f>
        <v/>
      </c>
    </row>
    <row r="785">
      <c r="T785">
        <f>IF(A785="","",IF(S785&lt;&gt;"",MAX(0,S785-J785),MAX(0,TODAY()-J785)))</f>
        <v/>
      </c>
      <c r="U785">
        <f>IF(A785="","",IF(OR(N785="Closed",M785=""),0,MAX(0,TODAY()-M785)))</f>
        <v/>
      </c>
    </row>
    <row r="786">
      <c r="T786">
        <f>IF(A786="","",IF(S786&lt;&gt;"",MAX(0,S786-J786),MAX(0,TODAY()-J786)))</f>
        <v/>
      </c>
      <c r="U786">
        <f>IF(A786="","",IF(OR(N786="Closed",M786=""),0,MAX(0,TODAY()-M786)))</f>
        <v/>
      </c>
    </row>
    <row r="787">
      <c r="T787">
        <f>IF(A787="","",IF(S787&lt;&gt;"",MAX(0,S787-J787),MAX(0,TODAY()-J787)))</f>
        <v/>
      </c>
      <c r="U787">
        <f>IF(A787="","",IF(OR(N787="Closed",M787=""),0,MAX(0,TODAY()-M787)))</f>
        <v/>
      </c>
    </row>
    <row r="788">
      <c r="T788">
        <f>IF(A788="","",IF(S788&lt;&gt;"",MAX(0,S788-J788),MAX(0,TODAY()-J788)))</f>
        <v/>
      </c>
      <c r="U788">
        <f>IF(A788="","",IF(OR(N788="Closed",M788=""),0,MAX(0,TODAY()-M788)))</f>
        <v/>
      </c>
    </row>
    <row r="789">
      <c r="T789">
        <f>IF(A789="","",IF(S789&lt;&gt;"",MAX(0,S789-J789),MAX(0,TODAY()-J789)))</f>
        <v/>
      </c>
      <c r="U789">
        <f>IF(A789="","",IF(OR(N789="Closed",M789=""),0,MAX(0,TODAY()-M789)))</f>
        <v/>
      </c>
    </row>
    <row r="790">
      <c r="T790">
        <f>IF(A790="","",IF(S790&lt;&gt;"",MAX(0,S790-J790),MAX(0,TODAY()-J790)))</f>
        <v/>
      </c>
      <c r="U790">
        <f>IF(A790="","",IF(OR(N790="Closed",M790=""),0,MAX(0,TODAY()-M790)))</f>
        <v/>
      </c>
    </row>
    <row r="791">
      <c r="T791">
        <f>IF(A791="","",IF(S791&lt;&gt;"",MAX(0,S791-J791),MAX(0,TODAY()-J791)))</f>
        <v/>
      </c>
      <c r="U791">
        <f>IF(A791="","",IF(OR(N791="Closed",M791=""),0,MAX(0,TODAY()-M791)))</f>
        <v/>
      </c>
    </row>
    <row r="792">
      <c r="T792">
        <f>IF(A792="","",IF(S792&lt;&gt;"",MAX(0,S792-J792),MAX(0,TODAY()-J792)))</f>
        <v/>
      </c>
      <c r="U792">
        <f>IF(A792="","",IF(OR(N792="Closed",M792=""),0,MAX(0,TODAY()-M792)))</f>
        <v/>
      </c>
    </row>
    <row r="793">
      <c r="T793">
        <f>IF(A793="","",IF(S793&lt;&gt;"",MAX(0,S793-J793),MAX(0,TODAY()-J793)))</f>
        <v/>
      </c>
      <c r="U793">
        <f>IF(A793="","",IF(OR(N793="Closed",M793=""),0,MAX(0,TODAY()-M793)))</f>
        <v/>
      </c>
    </row>
    <row r="794">
      <c r="T794">
        <f>IF(A794="","",IF(S794&lt;&gt;"",MAX(0,S794-J794),MAX(0,TODAY()-J794)))</f>
        <v/>
      </c>
      <c r="U794">
        <f>IF(A794="","",IF(OR(N794="Closed",M794=""),0,MAX(0,TODAY()-M794)))</f>
        <v/>
      </c>
    </row>
    <row r="795">
      <c r="T795">
        <f>IF(A795="","",IF(S795&lt;&gt;"",MAX(0,S795-J795),MAX(0,TODAY()-J795)))</f>
        <v/>
      </c>
      <c r="U795">
        <f>IF(A795="","",IF(OR(N795="Closed",M795=""),0,MAX(0,TODAY()-M795)))</f>
        <v/>
      </c>
    </row>
    <row r="796">
      <c r="T796">
        <f>IF(A796="","",IF(S796&lt;&gt;"",MAX(0,S796-J796),MAX(0,TODAY()-J796)))</f>
        <v/>
      </c>
      <c r="U796">
        <f>IF(A796="","",IF(OR(N796="Closed",M796=""),0,MAX(0,TODAY()-M796)))</f>
        <v/>
      </c>
    </row>
    <row r="797">
      <c r="T797">
        <f>IF(A797="","",IF(S797&lt;&gt;"",MAX(0,S797-J797),MAX(0,TODAY()-J797)))</f>
        <v/>
      </c>
      <c r="U797">
        <f>IF(A797="","",IF(OR(N797="Closed",M797=""),0,MAX(0,TODAY()-M797)))</f>
        <v/>
      </c>
    </row>
    <row r="798">
      <c r="T798">
        <f>IF(A798="","",IF(S798&lt;&gt;"",MAX(0,S798-J798),MAX(0,TODAY()-J798)))</f>
        <v/>
      </c>
      <c r="U798">
        <f>IF(A798="","",IF(OR(N798="Closed",M798=""),0,MAX(0,TODAY()-M798)))</f>
        <v/>
      </c>
    </row>
    <row r="799">
      <c r="T799">
        <f>IF(A799="","",IF(S799&lt;&gt;"",MAX(0,S799-J799),MAX(0,TODAY()-J799)))</f>
        <v/>
      </c>
      <c r="U799">
        <f>IF(A799="","",IF(OR(N799="Closed",M799=""),0,MAX(0,TODAY()-M799)))</f>
        <v/>
      </c>
    </row>
    <row r="800">
      <c r="T800">
        <f>IF(A800="","",IF(S800&lt;&gt;"",MAX(0,S800-J800),MAX(0,TODAY()-J800)))</f>
        <v/>
      </c>
      <c r="U800">
        <f>IF(A800="","",IF(OR(N800="Closed",M800=""),0,MAX(0,TODAY()-M800)))</f>
        <v/>
      </c>
    </row>
    <row r="801">
      <c r="T801">
        <f>IF(A801="","",IF(S801&lt;&gt;"",MAX(0,S801-J801),MAX(0,TODAY()-J801)))</f>
        <v/>
      </c>
      <c r="U801">
        <f>IF(A801="","",IF(OR(N801="Closed",M801=""),0,MAX(0,TODAY()-M801)))</f>
        <v/>
      </c>
    </row>
    <row r="802">
      <c r="T802">
        <f>IF(A802="","",IF(S802&lt;&gt;"",MAX(0,S802-J802),MAX(0,TODAY()-J802)))</f>
        <v/>
      </c>
      <c r="U802">
        <f>IF(A802="","",IF(OR(N802="Closed",M802=""),0,MAX(0,TODAY()-M802)))</f>
        <v/>
      </c>
    </row>
    <row r="803">
      <c r="T803">
        <f>IF(A803="","",IF(S803&lt;&gt;"",MAX(0,S803-J803),MAX(0,TODAY()-J803)))</f>
        <v/>
      </c>
      <c r="U803">
        <f>IF(A803="","",IF(OR(N803="Closed",M803=""),0,MAX(0,TODAY()-M803)))</f>
        <v/>
      </c>
    </row>
    <row r="804">
      <c r="T804">
        <f>IF(A804="","",IF(S804&lt;&gt;"",MAX(0,S804-J804),MAX(0,TODAY()-J804)))</f>
        <v/>
      </c>
      <c r="U804">
        <f>IF(A804="","",IF(OR(N804="Closed",M804=""),0,MAX(0,TODAY()-M804)))</f>
        <v/>
      </c>
    </row>
    <row r="805">
      <c r="T805">
        <f>IF(A805="","",IF(S805&lt;&gt;"",MAX(0,S805-J805),MAX(0,TODAY()-J805)))</f>
        <v/>
      </c>
      <c r="U805">
        <f>IF(A805="","",IF(OR(N805="Closed",M805=""),0,MAX(0,TODAY()-M805)))</f>
        <v/>
      </c>
    </row>
    <row r="806">
      <c r="T806">
        <f>IF(A806="","",IF(S806&lt;&gt;"",MAX(0,S806-J806),MAX(0,TODAY()-J806)))</f>
        <v/>
      </c>
      <c r="U806">
        <f>IF(A806="","",IF(OR(N806="Closed",M806=""),0,MAX(0,TODAY()-M806)))</f>
        <v/>
      </c>
    </row>
    <row r="807">
      <c r="T807">
        <f>IF(A807="","",IF(S807&lt;&gt;"",MAX(0,S807-J807),MAX(0,TODAY()-J807)))</f>
        <v/>
      </c>
      <c r="U807">
        <f>IF(A807="","",IF(OR(N807="Closed",M807=""),0,MAX(0,TODAY()-M807)))</f>
        <v/>
      </c>
    </row>
    <row r="808">
      <c r="T808">
        <f>IF(A808="","",IF(S808&lt;&gt;"",MAX(0,S808-J808),MAX(0,TODAY()-J808)))</f>
        <v/>
      </c>
      <c r="U808">
        <f>IF(A808="","",IF(OR(N808="Closed",M808=""),0,MAX(0,TODAY()-M808)))</f>
        <v/>
      </c>
    </row>
    <row r="809">
      <c r="T809">
        <f>IF(A809="","",IF(S809&lt;&gt;"",MAX(0,S809-J809),MAX(0,TODAY()-J809)))</f>
        <v/>
      </c>
      <c r="U809">
        <f>IF(A809="","",IF(OR(N809="Closed",M809=""),0,MAX(0,TODAY()-M809)))</f>
        <v/>
      </c>
    </row>
    <row r="810">
      <c r="T810">
        <f>IF(A810="","",IF(S810&lt;&gt;"",MAX(0,S810-J810),MAX(0,TODAY()-J810)))</f>
        <v/>
      </c>
      <c r="U810">
        <f>IF(A810="","",IF(OR(N810="Closed",M810=""),0,MAX(0,TODAY()-M810)))</f>
        <v/>
      </c>
    </row>
    <row r="811">
      <c r="T811">
        <f>IF(A811="","",IF(S811&lt;&gt;"",MAX(0,S811-J811),MAX(0,TODAY()-J811)))</f>
        <v/>
      </c>
      <c r="U811">
        <f>IF(A811="","",IF(OR(N811="Closed",M811=""),0,MAX(0,TODAY()-M811)))</f>
        <v/>
      </c>
    </row>
    <row r="812">
      <c r="T812">
        <f>IF(A812="","",IF(S812&lt;&gt;"",MAX(0,S812-J812),MAX(0,TODAY()-J812)))</f>
        <v/>
      </c>
      <c r="U812">
        <f>IF(A812="","",IF(OR(N812="Closed",M812=""),0,MAX(0,TODAY()-M812)))</f>
        <v/>
      </c>
    </row>
    <row r="813">
      <c r="T813">
        <f>IF(A813="","",IF(S813&lt;&gt;"",MAX(0,S813-J813),MAX(0,TODAY()-J813)))</f>
        <v/>
      </c>
      <c r="U813">
        <f>IF(A813="","",IF(OR(N813="Closed",M813=""),0,MAX(0,TODAY()-M813)))</f>
        <v/>
      </c>
    </row>
    <row r="814">
      <c r="T814">
        <f>IF(A814="","",IF(S814&lt;&gt;"",MAX(0,S814-J814),MAX(0,TODAY()-J814)))</f>
        <v/>
      </c>
      <c r="U814">
        <f>IF(A814="","",IF(OR(N814="Closed",M814=""),0,MAX(0,TODAY()-M814)))</f>
        <v/>
      </c>
    </row>
    <row r="815">
      <c r="T815">
        <f>IF(A815="","",IF(S815&lt;&gt;"",MAX(0,S815-J815),MAX(0,TODAY()-J815)))</f>
        <v/>
      </c>
      <c r="U815">
        <f>IF(A815="","",IF(OR(N815="Closed",M815=""),0,MAX(0,TODAY()-M815)))</f>
        <v/>
      </c>
    </row>
    <row r="816">
      <c r="T816">
        <f>IF(A816="","",IF(S816&lt;&gt;"",MAX(0,S816-J816),MAX(0,TODAY()-J816)))</f>
        <v/>
      </c>
      <c r="U816">
        <f>IF(A816="","",IF(OR(N816="Closed",M816=""),0,MAX(0,TODAY()-M816)))</f>
        <v/>
      </c>
    </row>
    <row r="817">
      <c r="T817">
        <f>IF(A817="","",IF(S817&lt;&gt;"",MAX(0,S817-J817),MAX(0,TODAY()-J817)))</f>
        <v/>
      </c>
      <c r="U817">
        <f>IF(A817="","",IF(OR(N817="Closed",M817=""),0,MAX(0,TODAY()-M817)))</f>
        <v/>
      </c>
    </row>
    <row r="818">
      <c r="T818">
        <f>IF(A818="","",IF(S818&lt;&gt;"",MAX(0,S818-J818),MAX(0,TODAY()-J818)))</f>
        <v/>
      </c>
      <c r="U818">
        <f>IF(A818="","",IF(OR(N818="Closed",M818=""),0,MAX(0,TODAY()-M818)))</f>
        <v/>
      </c>
    </row>
    <row r="819">
      <c r="T819">
        <f>IF(A819="","",IF(S819&lt;&gt;"",MAX(0,S819-J819),MAX(0,TODAY()-J819)))</f>
        <v/>
      </c>
      <c r="U819">
        <f>IF(A819="","",IF(OR(N819="Closed",M819=""),0,MAX(0,TODAY()-M819)))</f>
        <v/>
      </c>
    </row>
    <row r="820">
      <c r="T820">
        <f>IF(A820="","",IF(S820&lt;&gt;"",MAX(0,S820-J820),MAX(0,TODAY()-J820)))</f>
        <v/>
      </c>
      <c r="U820">
        <f>IF(A820="","",IF(OR(N820="Closed",M820=""),0,MAX(0,TODAY()-M820)))</f>
        <v/>
      </c>
    </row>
    <row r="821">
      <c r="T821">
        <f>IF(A821="","",IF(S821&lt;&gt;"",MAX(0,S821-J821),MAX(0,TODAY()-J821)))</f>
        <v/>
      </c>
      <c r="U821">
        <f>IF(A821="","",IF(OR(N821="Closed",M821=""),0,MAX(0,TODAY()-M821)))</f>
        <v/>
      </c>
    </row>
    <row r="822">
      <c r="T822">
        <f>IF(A822="","",IF(S822&lt;&gt;"",MAX(0,S822-J822),MAX(0,TODAY()-J822)))</f>
        <v/>
      </c>
      <c r="U822">
        <f>IF(A822="","",IF(OR(N822="Closed",M822=""),0,MAX(0,TODAY()-M822)))</f>
        <v/>
      </c>
    </row>
    <row r="823">
      <c r="T823">
        <f>IF(A823="","",IF(S823&lt;&gt;"",MAX(0,S823-J823),MAX(0,TODAY()-J823)))</f>
        <v/>
      </c>
      <c r="U823">
        <f>IF(A823="","",IF(OR(N823="Closed",M823=""),0,MAX(0,TODAY()-M823)))</f>
        <v/>
      </c>
    </row>
    <row r="824">
      <c r="T824">
        <f>IF(A824="","",IF(S824&lt;&gt;"",MAX(0,S824-J824),MAX(0,TODAY()-J824)))</f>
        <v/>
      </c>
      <c r="U824">
        <f>IF(A824="","",IF(OR(N824="Closed",M824=""),0,MAX(0,TODAY()-M824)))</f>
        <v/>
      </c>
    </row>
    <row r="825">
      <c r="T825">
        <f>IF(A825="","",IF(S825&lt;&gt;"",MAX(0,S825-J825),MAX(0,TODAY()-J825)))</f>
        <v/>
      </c>
      <c r="U825">
        <f>IF(A825="","",IF(OR(N825="Closed",M825=""),0,MAX(0,TODAY()-M825)))</f>
        <v/>
      </c>
    </row>
    <row r="826">
      <c r="T826">
        <f>IF(A826="","",IF(S826&lt;&gt;"",MAX(0,S826-J826),MAX(0,TODAY()-J826)))</f>
        <v/>
      </c>
      <c r="U826">
        <f>IF(A826="","",IF(OR(N826="Closed",M826=""),0,MAX(0,TODAY()-M826)))</f>
        <v/>
      </c>
    </row>
    <row r="827">
      <c r="T827">
        <f>IF(A827="","",IF(S827&lt;&gt;"",MAX(0,S827-J827),MAX(0,TODAY()-J827)))</f>
        <v/>
      </c>
      <c r="U827">
        <f>IF(A827="","",IF(OR(N827="Closed",M827=""),0,MAX(0,TODAY()-M827)))</f>
        <v/>
      </c>
    </row>
    <row r="828">
      <c r="T828">
        <f>IF(A828="","",IF(S828&lt;&gt;"",MAX(0,S828-J828),MAX(0,TODAY()-J828)))</f>
        <v/>
      </c>
      <c r="U828">
        <f>IF(A828="","",IF(OR(N828="Closed",M828=""),0,MAX(0,TODAY()-M828)))</f>
        <v/>
      </c>
    </row>
    <row r="829">
      <c r="T829">
        <f>IF(A829="","",IF(S829&lt;&gt;"",MAX(0,S829-J829),MAX(0,TODAY()-J829)))</f>
        <v/>
      </c>
      <c r="U829">
        <f>IF(A829="","",IF(OR(N829="Closed",M829=""),0,MAX(0,TODAY()-M829)))</f>
        <v/>
      </c>
    </row>
    <row r="830">
      <c r="T830">
        <f>IF(A830="","",IF(S830&lt;&gt;"",MAX(0,S830-J830),MAX(0,TODAY()-J830)))</f>
        <v/>
      </c>
      <c r="U830">
        <f>IF(A830="","",IF(OR(N830="Closed",M830=""),0,MAX(0,TODAY()-M830)))</f>
        <v/>
      </c>
    </row>
    <row r="831">
      <c r="T831">
        <f>IF(A831="","",IF(S831&lt;&gt;"",MAX(0,S831-J831),MAX(0,TODAY()-J831)))</f>
        <v/>
      </c>
      <c r="U831">
        <f>IF(A831="","",IF(OR(N831="Closed",M831=""),0,MAX(0,TODAY()-M831)))</f>
        <v/>
      </c>
    </row>
    <row r="832">
      <c r="T832">
        <f>IF(A832="","",IF(S832&lt;&gt;"",MAX(0,S832-J832),MAX(0,TODAY()-J832)))</f>
        <v/>
      </c>
      <c r="U832">
        <f>IF(A832="","",IF(OR(N832="Closed",M832=""),0,MAX(0,TODAY()-M832)))</f>
        <v/>
      </c>
    </row>
    <row r="833">
      <c r="T833">
        <f>IF(A833="","",IF(S833&lt;&gt;"",MAX(0,S833-J833),MAX(0,TODAY()-J833)))</f>
        <v/>
      </c>
      <c r="U833">
        <f>IF(A833="","",IF(OR(N833="Closed",M833=""),0,MAX(0,TODAY()-M833)))</f>
        <v/>
      </c>
    </row>
    <row r="834">
      <c r="T834">
        <f>IF(A834="","",IF(S834&lt;&gt;"",MAX(0,S834-J834),MAX(0,TODAY()-J834)))</f>
        <v/>
      </c>
      <c r="U834">
        <f>IF(A834="","",IF(OR(N834="Closed",M834=""),0,MAX(0,TODAY()-M834)))</f>
        <v/>
      </c>
    </row>
    <row r="835">
      <c r="T835">
        <f>IF(A835="","",IF(S835&lt;&gt;"",MAX(0,S835-J835),MAX(0,TODAY()-J835)))</f>
        <v/>
      </c>
      <c r="U835">
        <f>IF(A835="","",IF(OR(N835="Closed",M835=""),0,MAX(0,TODAY()-M835)))</f>
        <v/>
      </c>
    </row>
    <row r="836">
      <c r="T836">
        <f>IF(A836="","",IF(S836&lt;&gt;"",MAX(0,S836-J836),MAX(0,TODAY()-J836)))</f>
        <v/>
      </c>
      <c r="U836">
        <f>IF(A836="","",IF(OR(N836="Closed",M836=""),0,MAX(0,TODAY()-M836)))</f>
        <v/>
      </c>
    </row>
    <row r="837">
      <c r="T837">
        <f>IF(A837="","",IF(S837&lt;&gt;"",MAX(0,S837-J837),MAX(0,TODAY()-J837)))</f>
        <v/>
      </c>
      <c r="U837">
        <f>IF(A837="","",IF(OR(N837="Closed",M837=""),0,MAX(0,TODAY()-M837)))</f>
        <v/>
      </c>
    </row>
    <row r="838">
      <c r="T838">
        <f>IF(A838="","",IF(S838&lt;&gt;"",MAX(0,S838-J838),MAX(0,TODAY()-J838)))</f>
        <v/>
      </c>
      <c r="U838">
        <f>IF(A838="","",IF(OR(N838="Closed",M838=""),0,MAX(0,TODAY()-M838)))</f>
        <v/>
      </c>
    </row>
    <row r="839">
      <c r="T839">
        <f>IF(A839="","",IF(S839&lt;&gt;"",MAX(0,S839-J839),MAX(0,TODAY()-J839)))</f>
        <v/>
      </c>
      <c r="U839">
        <f>IF(A839="","",IF(OR(N839="Closed",M839=""),0,MAX(0,TODAY()-M839)))</f>
        <v/>
      </c>
    </row>
    <row r="840">
      <c r="T840">
        <f>IF(A840="","",IF(S840&lt;&gt;"",MAX(0,S840-J840),MAX(0,TODAY()-J840)))</f>
        <v/>
      </c>
      <c r="U840">
        <f>IF(A840="","",IF(OR(N840="Closed",M840=""),0,MAX(0,TODAY()-M840)))</f>
        <v/>
      </c>
    </row>
    <row r="841">
      <c r="T841">
        <f>IF(A841="","",IF(S841&lt;&gt;"",MAX(0,S841-J841),MAX(0,TODAY()-J841)))</f>
        <v/>
      </c>
      <c r="U841">
        <f>IF(A841="","",IF(OR(N841="Closed",M841=""),0,MAX(0,TODAY()-M841)))</f>
        <v/>
      </c>
    </row>
    <row r="842">
      <c r="T842">
        <f>IF(A842="","",IF(S842&lt;&gt;"",MAX(0,S842-J842),MAX(0,TODAY()-J842)))</f>
        <v/>
      </c>
      <c r="U842">
        <f>IF(A842="","",IF(OR(N842="Closed",M842=""),0,MAX(0,TODAY()-M842)))</f>
        <v/>
      </c>
    </row>
    <row r="843">
      <c r="T843">
        <f>IF(A843="","",IF(S843&lt;&gt;"",MAX(0,S843-J843),MAX(0,TODAY()-J843)))</f>
        <v/>
      </c>
      <c r="U843">
        <f>IF(A843="","",IF(OR(N843="Closed",M843=""),0,MAX(0,TODAY()-M843)))</f>
        <v/>
      </c>
    </row>
    <row r="844">
      <c r="T844">
        <f>IF(A844="","",IF(S844&lt;&gt;"",MAX(0,S844-J844),MAX(0,TODAY()-J844)))</f>
        <v/>
      </c>
      <c r="U844">
        <f>IF(A844="","",IF(OR(N844="Closed",M844=""),0,MAX(0,TODAY()-M844)))</f>
        <v/>
      </c>
    </row>
    <row r="845">
      <c r="T845">
        <f>IF(A845="","",IF(S845&lt;&gt;"",MAX(0,S845-J845),MAX(0,TODAY()-J845)))</f>
        <v/>
      </c>
      <c r="U845">
        <f>IF(A845="","",IF(OR(N845="Closed",M845=""),0,MAX(0,TODAY()-M845)))</f>
        <v/>
      </c>
    </row>
    <row r="846">
      <c r="T846">
        <f>IF(A846="","",IF(S846&lt;&gt;"",MAX(0,S846-J846),MAX(0,TODAY()-J846)))</f>
        <v/>
      </c>
      <c r="U846">
        <f>IF(A846="","",IF(OR(N846="Closed",M846=""),0,MAX(0,TODAY()-M846)))</f>
        <v/>
      </c>
    </row>
    <row r="847">
      <c r="T847">
        <f>IF(A847="","",IF(S847&lt;&gt;"",MAX(0,S847-J847),MAX(0,TODAY()-J847)))</f>
        <v/>
      </c>
      <c r="U847">
        <f>IF(A847="","",IF(OR(N847="Closed",M847=""),0,MAX(0,TODAY()-M847)))</f>
        <v/>
      </c>
    </row>
    <row r="848">
      <c r="T848">
        <f>IF(A848="","",IF(S848&lt;&gt;"",MAX(0,S848-J848),MAX(0,TODAY()-J848)))</f>
        <v/>
      </c>
      <c r="U848">
        <f>IF(A848="","",IF(OR(N848="Closed",M848=""),0,MAX(0,TODAY()-M848)))</f>
        <v/>
      </c>
    </row>
    <row r="849">
      <c r="T849">
        <f>IF(A849="","",IF(S849&lt;&gt;"",MAX(0,S849-J849),MAX(0,TODAY()-J849)))</f>
        <v/>
      </c>
      <c r="U849">
        <f>IF(A849="","",IF(OR(N849="Closed",M849=""),0,MAX(0,TODAY()-M849)))</f>
        <v/>
      </c>
    </row>
    <row r="850">
      <c r="T850">
        <f>IF(A850="","",IF(S850&lt;&gt;"",MAX(0,S850-J850),MAX(0,TODAY()-J850)))</f>
        <v/>
      </c>
      <c r="U850">
        <f>IF(A850="","",IF(OR(N850="Closed",M850=""),0,MAX(0,TODAY()-M850)))</f>
        <v/>
      </c>
    </row>
    <row r="851">
      <c r="T851">
        <f>IF(A851="","",IF(S851&lt;&gt;"",MAX(0,S851-J851),MAX(0,TODAY()-J851)))</f>
        <v/>
      </c>
      <c r="U851">
        <f>IF(A851="","",IF(OR(N851="Closed",M851=""),0,MAX(0,TODAY()-M851)))</f>
        <v/>
      </c>
    </row>
    <row r="852">
      <c r="T852">
        <f>IF(A852="","",IF(S852&lt;&gt;"",MAX(0,S852-J852),MAX(0,TODAY()-J852)))</f>
        <v/>
      </c>
      <c r="U852">
        <f>IF(A852="","",IF(OR(N852="Closed",M852=""),0,MAX(0,TODAY()-M852)))</f>
        <v/>
      </c>
    </row>
    <row r="853">
      <c r="T853">
        <f>IF(A853="","",IF(S853&lt;&gt;"",MAX(0,S853-J853),MAX(0,TODAY()-J853)))</f>
        <v/>
      </c>
      <c r="U853">
        <f>IF(A853="","",IF(OR(N853="Closed",M853=""),0,MAX(0,TODAY()-M853)))</f>
        <v/>
      </c>
    </row>
    <row r="854">
      <c r="T854">
        <f>IF(A854="","",IF(S854&lt;&gt;"",MAX(0,S854-J854),MAX(0,TODAY()-J854)))</f>
        <v/>
      </c>
      <c r="U854">
        <f>IF(A854="","",IF(OR(N854="Closed",M854=""),0,MAX(0,TODAY()-M854)))</f>
        <v/>
      </c>
    </row>
    <row r="855">
      <c r="T855">
        <f>IF(A855="","",IF(S855&lt;&gt;"",MAX(0,S855-J855),MAX(0,TODAY()-J855)))</f>
        <v/>
      </c>
      <c r="U855">
        <f>IF(A855="","",IF(OR(N855="Closed",M855=""),0,MAX(0,TODAY()-M855)))</f>
        <v/>
      </c>
    </row>
    <row r="856">
      <c r="T856">
        <f>IF(A856="","",IF(S856&lt;&gt;"",MAX(0,S856-J856),MAX(0,TODAY()-J856)))</f>
        <v/>
      </c>
      <c r="U856">
        <f>IF(A856="","",IF(OR(N856="Closed",M856=""),0,MAX(0,TODAY()-M856)))</f>
        <v/>
      </c>
    </row>
    <row r="857">
      <c r="T857">
        <f>IF(A857="","",IF(S857&lt;&gt;"",MAX(0,S857-J857),MAX(0,TODAY()-J857)))</f>
        <v/>
      </c>
      <c r="U857">
        <f>IF(A857="","",IF(OR(N857="Closed",M857=""),0,MAX(0,TODAY()-M857)))</f>
        <v/>
      </c>
    </row>
    <row r="858">
      <c r="T858">
        <f>IF(A858="","",IF(S858&lt;&gt;"",MAX(0,S858-J858),MAX(0,TODAY()-J858)))</f>
        <v/>
      </c>
      <c r="U858">
        <f>IF(A858="","",IF(OR(N858="Closed",M858=""),0,MAX(0,TODAY()-M858)))</f>
        <v/>
      </c>
    </row>
    <row r="859">
      <c r="T859">
        <f>IF(A859="","",IF(S859&lt;&gt;"",MAX(0,S859-J859),MAX(0,TODAY()-J859)))</f>
        <v/>
      </c>
      <c r="U859">
        <f>IF(A859="","",IF(OR(N859="Closed",M859=""),0,MAX(0,TODAY()-M859)))</f>
        <v/>
      </c>
    </row>
    <row r="860">
      <c r="T860">
        <f>IF(A860="","",IF(S860&lt;&gt;"",MAX(0,S860-J860),MAX(0,TODAY()-J860)))</f>
        <v/>
      </c>
      <c r="U860">
        <f>IF(A860="","",IF(OR(N860="Closed",M860=""),0,MAX(0,TODAY()-M860)))</f>
        <v/>
      </c>
    </row>
    <row r="861">
      <c r="T861">
        <f>IF(A861="","",IF(S861&lt;&gt;"",MAX(0,S861-J861),MAX(0,TODAY()-J861)))</f>
        <v/>
      </c>
      <c r="U861">
        <f>IF(A861="","",IF(OR(N861="Closed",M861=""),0,MAX(0,TODAY()-M861)))</f>
        <v/>
      </c>
    </row>
    <row r="862">
      <c r="T862">
        <f>IF(A862="","",IF(S862&lt;&gt;"",MAX(0,S862-J862),MAX(0,TODAY()-J862)))</f>
        <v/>
      </c>
      <c r="U862">
        <f>IF(A862="","",IF(OR(N862="Closed",M862=""),0,MAX(0,TODAY()-M862)))</f>
        <v/>
      </c>
    </row>
    <row r="863">
      <c r="T863">
        <f>IF(A863="","",IF(S863&lt;&gt;"",MAX(0,S863-J863),MAX(0,TODAY()-J863)))</f>
        <v/>
      </c>
      <c r="U863">
        <f>IF(A863="","",IF(OR(N863="Closed",M863=""),0,MAX(0,TODAY()-M863)))</f>
        <v/>
      </c>
    </row>
    <row r="864">
      <c r="T864">
        <f>IF(A864="","",IF(S864&lt;&gt;"",MAX(0,S864-J864),MAX(0,TODAY()-J864)))</f>
        <v/>
      </c>
      <c r="U864">
        <f>IF(A864="","",IF(OR(N864="Closed",M864=""),0,MAX(0,TODAY()-M864)))</f>
        <v/>
      </c>
    </row>
    <row r="865">
      <c r="T865">
        <f>IF(A865="","",IF(S865&lt;&gt;"",MAX(0,S865-J865),MAX(0,TODAY()-J865)))</f>
        <v/>
      </c>
      <c r="U865">
        <f>IF(A865="","",IF(OR(N865="Closed",M865=""),0,MAX(0,TODAY()-M865)))</f>
        <v/>
      </c>
    </row>
    <row r="866">
      <c r="T866">
        <f>IF(A866="","",IF(S866&lt;&gt;"",MAX(0,S866-J866),MAX(0,TODAY()-J866)))</f>
        <v/>
      </c>
      <c r="U866">
        <f>IF(A866="","",IF(OR(N866="Closed",M866=""),0,MAX(0,TODAY()-M866)))</f>
        <v/>
      </c>
    </row>
    <row r="867">
      <c r="T867">
        <f>IF(A867="","",IF(S867&lt;&gt;"",MAX(0,S867-J867),MAX(0,TODAY()-J867)))</f>
        <v/>
      </c>
      <c r="U867">
        <f>IF(A867="","",IF(OR(N867="Closed",M867=""),0,MAX(0,TODAY()-M867)))</f>
        <v/>
      </c>
    </row>
    <row r="868">
      <c r="T868">
        <f>IF(A868="","",IF(S868&lt;&gt;"",MAX(0,S868-J868),MAX(0,TODAY()-J868)))</f>
        <v/>
      </c>
      <c r="U868">
        <f>IF(A868="","",IF(OR(N868="Closed",M868=""),0,MAX(0,TODAY()-M868)))</f>
        <v/>
      </c>
    </row>
    <row r="869">
      <c r="T869">
        <f>IF(A869="","",IF(S869&lt;&gt;"",MAX(0,S869-J869),MAX(0,TODAY()-J869)))</f>
        <v/>
      </c>
      <c r="U869">
        <f>IF(A869="","",IF(OR(N869="Closed",M869=""),0,MAX(0,TODAY()-M869)))</f>
        <v/>
      </c>
    </row>
    <row r="870">
      <c r="T870">
        <f>IF(A870="","",IF(S870&lt;&gt;"",MAX(0,S870-J870),MAX(0,TODAY()-J870)))</f>
        <v/>
      </c>
      <c r="U870">
        <f>IF(A870="","",IF(OR(N870="Closed",M870=""),0,MAX(0,TODAY()-M870)))</f>
        <v/>
      </c>
    </row>
    <row r="871">
      <c r="T871">
        <f>IF(A871="","",IF(S871&lt;&gt;"",MAX(0,S871-J871),MAX(0,TODAY()-J871)))</f>
        <v/>
      </c>
      <c r="U871">
        <f>IF(A871="","",IF(OR(N871="Closed",M871=""),0,MAX(0,TODAY()-M871)))</f>
        <v/>
      </c>
    </row>
    <row r="872">
      <c r="T872">
        <f>IF(A872="","",IF(S872&lt;&gt;"",MAX(0,S872-J872),MAX(0,TODAY()-J872)))</f>
        <v/>
      </c>
      <c r="U872">
        <f>IF(A872="","",IF(OR(N872="Closed",M872=""),0,MAX(0,TODAY()-M872)))</f>
        <v/>
      </c>
    </row>
    <row r="873">
      <c r="T873">
        <f>IF(A873="","",IF(S873&lt;&gt;"",MAX(0,S873-J873),MAX(0,TODAY()-J873)))</f>
        <v/>
      </c>
      <c r="U873">
        <f>IF(A873="","",IF(OR(N873="Closed",M873=""),0,MAX(0,TODAY()-M873)))</f>
        <v/>
      </c>
    </row>
    <row r="874">
      <c r="T874">
        <f>IF(A874="","",IF(S874&lt;&gt;"",MAX(0,S874-J874),MAX(0,TODAY()-J874)))</f>
        <v/>
      </c>
      <c r="U874">
        <f>IF(A874="","",IF(OR(N874="Closed",M874=""),0,MAX(0,TODAY()-M874)))</f>
        <v/>
      </c>
    </row>
    <row r="875">
      <c r="T875">
        <f>IF(A875="","",IF(S875&lt;&gt;"",MAX(0,S875-J875),MAX(0,TODAY()-J875)))</f>
        <v/>
      </c>
      <c r="U875">
        <f>IF(A875="","",IF(OR(N875="Closed",M875=""),0,MAX(0,TODAY()-M875)))</f>
        <v/>
      </c>
    </row>
    <row r="876">
      <c r="T876">
        <f>IF(A876="","",IF(S876&lt;&gt;"",MAX(0,S876-J876),MAX(0,TODAY()-J876)))</f>
        <v/>
      </c>
      <c r="U876">
        <f>IF(A876="","",IF(OR(N876="Closed",M876=""),0,MAX(0,TODAY()-M876)))</f>
        <v/>
      </c>
    </row>
    <row r="877">
      <c r="T877">
        <f>IF(A877="","",IF(S877&lt;&gt;"",MAX(0,S877-J877),MAX(0,TODAY()-J877)))</f>
        <v/>
      </c>
      <c r="U877">
        <f>IF(A877="","",IF(OR(N877="Closed",M877=""),0,MAX(0,TODAY()-M877)))</f>
        <v/>
      </c>
    </row>
    <row r="878">
      <c r="T878">
        <f>IF(A878="","",IF(S878&lt;&gt;"",MAX(0,S878-J878),MAX(0,TODAY()-J878)))</f>
        <v/>
      </c>
      <c r="U878">
        <f>IF(A878="","",IF(OR(N878="Closed",M878=""),0,MAX(0,TODAY()-M878)))</f>
        <v/>
      </c>
    </row>
    <row r="879">
      <c r="T879">
        <f>IF(A879="","",IF(S879&lt;&gt;"",MAX(0,S879-J879),MAX(0,TODAY()-J879)))</f>
        <v/>
      </c>
      <c r="U879">
        <f>IF(A879="","",IF(OR(N879="Closed",M879=""),0,MAX(0,TODAY()-M879)))</f>
        <v/>
      </c>
    </row>
    <row r="880">
      <c r="T880">
        <f>IF(A880="","",IF(S880&lt;&gt;"",MAX(0,S880-J880),MAX(0,TODAY()-J880)))</f>
        <v/>
      </c>
      <c r="U880">
        <f>IF(A880="","",IF(OR(N880="Closed",M880=""),0,MAX(0,TODAY()-M880)))</f>
        <v/>
      </c>
    </row>
    <row r="881">
      <c r="T881">
        <f>IF(A881="","",IF(S881&lt;&gt;"",MAX(0,S881-J881),MAX(0,TODAY()-J881)))</f>
        <v/>
      </c>
      <c r="U881">
        <f>IF(A881="","",IF(OR(N881="Closed",M881=""),0,MAX(0,TODAY()-M881)))</f>
        <v/>
      </c>
    </row>
    <row r="882">
      <c r="T882">
        <f>IF(A882="","",IF(S882&lt;&gt;"",MAX(0,S882-J882),MAX(0,TODAY()-J882)))</f>
        <v/>
      </c>
      <c r="U882">
        <f>IF(A882="","",IF(OR(N882="Closed",M882=""),0,MAX(0,TODAY()-M882)))</f>
        <v/>
      </c>
    </row>
    <row r="883">
      <c r="T883">
        <f>IF(A883="","",IF(S883&lt;&gt;"",MAX(0,S883-J883),MAX(0,TODAY()-J883)))</f>
        <v/>
      </c>
      <c r="U883">
        <f>IF(A883="","",IF(OR(N883="Closed",M883=""),0,MAX(0,TODAY()-M883)))</f>
        <v/>
      </c>
    </row>
    <row r="884">
      <c r="T884">
        <f>IF(A884="","",IF(S884&lt;&gt;"",MAX(0,S884-J884),MAX(0,TODAY()-J884)))</f>
        <v/>
      </c>
      <c r="U884">
        <f>IF(A884="","",IF(OR(N884="Closed",M884=""),0,MAX(0,TODAY()-M884)))</f>
        <v/>
      </c>
    </row>
    <row r="885">
      <c r="T885">
        <f>IF(A885="","",IF(S885&lt;&gt;"",MAX(0,S885-J885),MAX(0,TODAY()-J885)))</f>
        <v/>
      </c>
      <c r="U885">
        <f>IF(A885="","",IF(OR(N885="Closed",M885=""),0,MAX(0,TODAY()-M885)))</f>
        <v/>
      </c>
    </row>
    <row r="886">
      <c r="T886">
        <f>IF(A886="","",IF(S886&lt;&gt;"",MAX(0,S886-J886),MAX(0,TODAY()-J886)))</f>
        <v/>
      </c>
      <c r="U886">
        <f>IF(A886="","",IF(OR(N886="Closed",M886=""),0,MAX(0,TODAY()-M886)))</f>
        <v/>
      </c>
    </row>
    <row r="887">
      <c r="T887">
        <f>IF(A887="","",IF(S887&lt;&gt;"",MAX(0,S887-J887),MAX(0,TODAY()-J887)))</f>
        <v/>
      </c>
      <c r="U887">
        <f>IF(A887="","",IF(OR(N887="Closed",M887=""),0,MAX(0,TODAY()-M887)))</f>
        <v/>
      </c>
    </row>
    <row r="888">
      <c r="T888">
        <f>IF(A888="","",IF(S888&lt;&gt;"",MAX(0,S888-J888),MAX(0,TODAY()-J888)))</f>
        <v/>
      </c>
      <c r="U888">
        <f>IF(A888="","",IF(OR(N888="Closed",M888=""),0,MAX(0,TODAY()-M888)))</f>
        <v/>
      </c>
    </row>
    <row r="889">
      <c r="T889">
        <f>IF(A889="","",IF(S889&lt;&gt;"",MAX(0,S889-J889),MAX(0,TODAY()-J889)))</f>
        <v/>
      </c>
      <c r="U889">
        <f>IF(A889="","",IF(OR(N889="Closed",M889=""),0,MAX(0,TODAY()-M889)))</f>
        <v/>
      </c>
    </row>
    <row r="890">
      <c r="T890">
        <f>IF(A890="","",IF(S890&lt;&gt;"",MAX(0,S890-J890),MAX(0,TODAY()-J890)))</f>
        <v/>
      </c>
      <c r="U890">
        <f>IF(A890="","",IF(OR(N890="Closed",M890=""),0,MAX(0,TODAY()-M890)))</f>
        <v/>
      </c>
    </row>
    <row r="891">
      <c r="T891">
        <f>IF(A891="","",IF(S891&lt;&gt;"",MAX(0,S891-J891),MAX(0,TODAY()-J891)))</f>
        <v/>
      </c>
      <c r="U891">
        <f>IF(A891="","",IF(OR(N891="Closed",M891=""),0,MAX(0,TODAY()-M891)))</f>
        <v/>
      </c>
    </row>
    <row r="892">
      <c r="T892">
        <f>IF(A892="","",IF(S892&lt;&gt;"",MAX(0,S892-J892),MAX(0,TODAY()-J892)))</f>
        <v/>
      </c>
      <c r="U892">
        <f>IF(A892="","",IF(OR(N892="Closed",M892=""),0,MAX(0,TODAY()-M892)))</f>
        <v/>
      </c>
    </row>
    <row r="893">
      <c r="T893">
        <f>IF(A893="","",IF(S893&lt;&gt;"",MAX(0,S893-J893),MAX(0,TODAY()-J893)))</f>
        <v/>
      </c>
      <c r="U893">
        <f>IF(A893="","",IF(OR(N893="Closed",M893=""),0,MAX(0,TODAY()-M893)))</f>
        <v/>
      </c>
    </row>
    <row r="894">
      <c r="T894">
        <f>IF(A894="","",IF(S894&lt;&gt;"",MAX(0,S894-J894),MAX(0,TODAY()-J894)))</f>
        <v/>
      </c>
      <c r="U894">
        <f>IF(A894="","",IF(OR(N894="Closed",M894=""),0,MAX(0,TODAY()-M894)))</f>
        <v/>
      </c>
    </row>
    <row r="895">
      <c r="T895">
        <f>IF(A895="","",IF(S895&lt;&gt;"",MAX(0,S895-J895),MAX(0,TODAY()-J895)))</f>
        <v/>
      </c>
      <c r="U895">
        <f>IF(A895="","",IF(OR(N895="Closed",M895=""),0,MAX(0,TODAY()-M895)))</f>
        <v/>
      </c>
    </row>
    <row r="896">
      <c r="T896">
        <f>IF(A896="","",IF(S896&lt;&gt;"",MAX(0,S896-J896),MAX(0,TODAY()-J896)))</f>
        <v/>
      </c>
      <c r="U896">
        <f>IF(A896="","",IF(OR(N896="Closed",M896=""),0,MAX(0,TODAY()-M896)))</f>
        <v/>
      </c>
    </row>
    <row r="897">
      <c r="T897">
        <f>IF(A897="","",IF(S897&lt;&gt;"",MAX(0,S897-J897),MAX(0,TODAY()-J897)))</f>
        <v/>
      </c>
      <c r="U897">
        <f>IF(A897="","",IF(OR(N897="Closed",M897=""),0,MAX(0,TODAY()-M897)))</f>
        <v/>
      </c>
    </row>
    <row r="898">
      <c r="T898">
        <f>IF(A898="","",IF(S898&lt;&gt;"",MAX(0,S898-J898),MAX(0,TODAY()-J898)))</f>
        <v/>
      </c>
      <c r="U898">
        <f>IF(A898="","",IF(OR(N898="Closed",M898=""),0,MAX(0,TODAY()-M898)))</f>
        <v/>
      </c>
    </row>
    <row r="899">
      <c r="T899">
        <f>IF(A899="","",IF(S899&lt;&gt;"",MAX(0,S899-J899),MAX(0,TODAY()-J899)))</f>
        <v/>
      </c>
      <c r="U899">
        <f>IF(A899="","",IF(OR(N899="Closed",M899=""),0,MAX(0,TODAY()-M899)))</f>
        <v/>
      </c>
    </row>
    <row r="900">
      <c r="T900">
        <f>IF(A900="","",IF(S900&lt;&gt;"",MAX(0,S900-J900),MAX(0,TODAY()-J900)))</f>
        <v/>
      </c>
      <c r="U900">
        <f>IF(A900="","",IF(OR(N900="Closed",M900=""),0,MAX(0,TODAY()-M900)))</f>
        <v/>
      </c>
    </row>
    <row r="901">
      <c r="T901">
        <f>IF(A901="","",IF(S901&lt;&gt;"",MAX(0,S901-J901),MAX(0,TODAY()-J901)))</f>
        <v/>
      </c>
      <c r="U901">
        <f>IF(A901="","",IF(OR(N901="Closed",M901=""),0,MAX(0,TODAY()-M901)))</f>
        <v/>
      </c>
    </row>
    <row r="902">
      <c r="T902">
        <f>IF(A902="","",IF(S902&lt;&gt;"",MAX(0,S902-J902),MAX(0,TODAY()-J902)))</f>
        <v/>
      </c>
      <c r="U902">
        <f>IF(A902="","",IF(OR(N902="Closed",M902=""),0,MAX(0,TODAY()-M902)))</f>
        <v/>
      </c>
    </row>
    <row r="903">
      <c r="T903">
        <f>IF(A903="","",IF(S903&lt;&gt;"",MAX(0,S903-J903),MAX(0,TODAY()-J903)))</f>
        <v/>
      </c>
      <c r="U903">
        <f>IF(A903="","",IF(OR(N903="Closed",M903=""),0,MAX(0,TODAY()-M903)))</f>
        <v/>
      </c>
    </row>
    <row r="904">
      <c r="T904">
        <f>IF(A904="","",IF(S904&lt;&gt;"",MAX(0,S904-J904),MAX(0,TODAY()-J904)))</f>
        <v/>
      </c>
      <c r="U904">
        <f>IF(A904="","",IF(OR(N904="Closed",M904=""),0,MAX(0,TODAY()-M904)))</f>
        <v/>
      </c>
    </row>
    <row r="905">
      <c r="T905">
        <f>IF(A905="","",IF(S905&lt;&gt;"",MAX(0,S905-J905),MAX(0,TODAY()-J905)))</f>
        <v/>
      </c>
      <c r="U905">
        <f>IF(A905="","",IF(OR(N905="Closed",M905=""),0,MAX(0,TODAY()-M905)))</f>
        <v/>
      </c>
    </row>
    <row r="906">
      <c r="T906">
        <f>IF(A906="","",IF(S906&lt;&gt;"",MAX(0,S906-J906),MAX(0,TODAY()-J906)))</f>
        <v/>
      </c>
      <c r="U906">
        <f>IF(A906="","",IF(OR(N906="Closed",M906=""),0,MAX(0,TODAY()-M906)))</f>
        <v/>
      </c>
    </row>
    <row r="907">
      <c r="T907">
        <f>IF(A907="","",IF(S907&lt;&gt;"",MAX(0,S907-J907),MAX(0,TODAY()-J907)))</f>
        <v/>
      </c>
      <c r="U907">
        <f>IF(A907="","",IF(OR(N907="Closed",M907=""),0,MAX(0,TODAY()-M907)))</f>
        <v/>
      </c>
    </row>
    <row r="908">
      <c r="T908">
        <f>IF(A908="","",IF(S908&lt;&gt;"",MAX(0,S908-J908),MAX(0,TODAY()-J908)))</f>
        <v/>
      </c>
      <c r="U908">
        <f>IF(A908="","",IF(OR(N908="Closed",M908=""),0,MAX(0,TODAY()-M908)))</f>
        <v/>
      </c>
    </row>
    <row r="909">
      <c r="T909">
        <f>IF(A909="","",IF(S909&lt;&gt;"",MAX(0,S909-J909),MAX(0,TODAY()-J909)))</f>
        <v/>
      </c>
      <c r="U909">
        <f>IF(A909="","",IF(OR(N909="Closed",M909=""),0,MAX(0,TODAY()-M909)))</f>
        <v/>
      </c>
    </row>
    <row r="910">
      <c r="T910">
        <f>IF(A910="","",IF(S910&lt;&gt;"",MAX(0,S910-J910),MAX(0,TODAY()-J910)))</f>
        <v/>
      </c>
      <c r="U910">
        <f>IF(A910="","",IF(OR(N910="Closed",M910=""),0,MAX(0,TODAY()-M910)))</f>
        <v/>
      </c>
    </row>
    <row r="911">
      <c r="T911">
        <f>IF(A911="","",IF(S911&lt;&gt;"",MAX(0,S911-J911),MAX(0,TODAY()-J911)))</f>
        <v/>
      </c>
      <c r="U911">
        <f>IF(A911="","",IF(OR(N911="Closed",M911=""),0,MAX(0,TODAY()-M911)))</f>
        <v/>
      </c>
    </row>
    <row r="912">
      <c r="T912">
        <f>IF(A912="","",IF(S912&lt;&gt;"",MAX(0,S912-J912),MAX(0,TODAY()-J912)))</f>
        <v/>
      </c>
      <c r="U912">
        <f>IF(A912="","",IF(OR(N912="Closed",M912=""),0,MAX(0,TODAY()-M912)))</f>
        <v/>
      </c>
    </row>
    <row r="913">
      <c r="T913">
        <f>IF(A913="","",IF(S913&lt;&gt;"",MAX(0,S913-J913),MAX(0,TODAY()-J913)))</f>
        <v/>
      </c>
      <c r="U913">
        <f>IF(A913="","",IF(OR(N913="Closed",M913=""),0,MAX(0,TODAY()-M913)))</f>
        <v/>
      </c>
    </row>
    <row r="914">
      <c r="T914">
        <f>IF(A914="","",IF(S914&lt;&gt;"",MAX(0,S914-J914),MAX(0,TODAY()-J914)))</f>
        <v/>
      </c>
      <c r="U914">
        <f>IF(A914="","",IF(OR(N914="Closed",M914=""),0,MAX(0,TODAY()-M914)))</f>
        <v/>
      </c>
    </row>
    <row r="915">
      <c r="T915">
        <f>IF(A915="","",IF(S915&lt;&gt;"",MAX(0,S915-J915),MAX(0,TODAY()-J915)))</f>
        <v/>
      </c>
      <c r="U915">
        <f>IF(A915="","",IF(OR(N915="Closed",M915=""),0,MAX(0,TODAY()-M915)))</f>
        <v/>
      </c>
    </row>
    <row r="916">
      <c r="T916">
        <f>IF(A916="","",IF(S916&lt;&gt;"",MAX(0,S916-J916),MAX(0,TODAY()-J916)))</f>
        <v/>
      </c>
      <c r="U916">
        <f>IF(A916="","",IF(OR(N916="Closed",M916=""),0,MAX(0,TODAY()-M916)))</f>
        <v/>
      </c>
    </row>
    <row r="917">
      <c r="T917">
        <f>IF(A917="","",IF(S917&lt;&gt;"",MAX(0,S917-J917),MAX(0,TODAY()-J917)))</f>
        <v/>
      </c>
      <c r="U917">
        <f>IF(A917="","",IF(OR(N917="Closed",M917=""),0,MAX(0,TODAY()-M917)))</f>
        <v/>
      </c>
    </row>
    <row r="918">
      <c r="T918">
        <f>IF(A918="","",IF(S918&lt;&gt;"",MAX(0,S918-J918),MAX(0,TODAY()-J918)))</f>
        <v/>
      </c>
      <c r="U918">
        <f>IF(A918="","",IF(OR(N918="Closed",M918=""),0,MAX(0,TODAY()-M918)))</f>
        <v/>
      </c>
    </row>
    <row r="919">
      <c r="T919">
        <f>IF(A919="","",IF(S919&lt;&gt;"",MAX(0,S919-J919),MAX(0,TODAY()-J919)))</f>
        <v/>
      </c>
      <c r="U919">
        <f>IF(A919="","",IF(OR(N919="Closed",M919=""),0,MAX(0,TODAY()-M919)))</f>
        <v/>
      </c>
    </row>
    <row r="920">
      <c r="T920">
        <f>IF(A920="","",IF(S920&lt;&gt;"",MAX(0,S920-J920),MAX(0,TODAY()-J920)))</f>
        <v/>
      </c>
      <c r="U920">
        <f>IF(A920="","",IF(OR(N920="Closed",M920=""),0,MAX(0,TODAY()-M920)))</f>
        <v/>
      </c>
    </row>
    <row r="921">
      <c r="T921">
        <f>IF(A921="","",IF(S921&lt;&gt;"",MAX(0,S921-J921),MAX(0,TODAY()-J921)))</f>
        <v/>
      </c>
      <c r="U921">
        <f>IF(A921="","",IF(OR(N921="Closed",M921=""),0,MAX(0,TODAY()-M921)))</f>
        <v/>
      </c>
    </row>
    <row r="922">
      <c r="T922">
        <f>IF(A922="","",IF(S922&lt;&gt;"",MAX(0,S922-J922),MAX(0,TODAY()-J922)))</f>
        <v/>
      </c>
      <c r="U922">
        <f>IF(A922="","",IF(OR(N922="Closed",M922=""),0,MAX(0,TODAY()-M922)))</f>
        <v/>
      </c>
    </row>
    <row r="923">
      <c r="T923">
        <f>IF(A923="","",IF(S923&lt;&gt;"",MAX(0,S923-J923),MAX(0,TODAY()-J923)))</f>
        <v/>
      </c>
      <c r="U923">
        <f>IF(A923="","",IF(OR(N923="Closed",M923=""),0,MAX(0,TODAY()-M923)))</f>
        <v/>
      </c>
    </row>
    <row r="924">
      <c r="T924">
        <f>IF(A924="","",IF(S924&lt;&gt;"",MAX(0,S924-J924),MAX(0,TODAY()-J924)))</f>
        <v/>
      </c>
      <c r="U924">
        <f>IF(A924="","",IF(OR(N924="Closed",M924=""),0,MAX(0,TODAY()-M924)))</f>
        <v/>
      </c>
    </row>
    <row r="925">
      <c r="T925">
        <f>IF(A925="","",IF(S925&lt;&gt;"",MAX(0,S925-J925),MAX(0,TODAY()-J925)))</f>
        <v/>
      </c>
      <c r="U925">
        <f>IF(A925="","",IF(OR(N925="Closed",M925=""),0,MAX(0,TODAY()-M925)))</f>
        <v/>
      </c>
    </row>
    <row r="926">
      <c r="T926">
        <f>IF(A926="","",IF(S926&lt;&gt;"",MAX(0,S926-J926),MAX(0,TODAY()-J926)))</f>
        <v/>
      </c>
      <c r="U926">
        <f>IF(A926="","",IF(OR(N926="Closed",M926=""),0,MAX(0,TODAY()-M926)))</f>
        <v/>
      </c>
    </row>
    <row r="927">
      <c r="T927">
        <f>IF(A927="","",IF(S927&lt;&gt;"",MAX(0,S927-J927),MAX(0,TODAY()-J927)))</f>
        <v/>
      </c>
      <c r="U927">
        <f>IF(A927="","",IF(OR(N927="Closed",M927=""),0,MAX(0,TODAY()-M927)))</f>
        <v/>
      </c>
    </row>
    <row r="928">
      <c r="T928">
        <f>IF(A928="","",IF(S928&lt;&gt;"",MAX(0,S928-J928),MAX(0,TODAY()-J928)))</f>
        <v/>
      </c>
      <c r="U928">
        <f>IF(A928="","",IF(OR(N928="Closed",M928=""),0,MAX(0,TODAY()-M928)))</f>
        <v/>
      </c>
    </row>
    <row r="929">
      <c r="T929">
        <f>IF(A929="","",IF(S929&lt;&gt;"",MAX(0,S929-J929),MAX(0,TODAY()-J929)))</f>
        <v/>
      </c>
      <c r="U929">
        <f>IF(A929="","",IF(OR(N929="Closed",M929=""),0,MAX(0,TODAY()-M929)))</f>
        <v/>
      </c>
    </row>
    <row r="930">
      <c r="T930">
        <f>IF(A930="","",IF(S930&lt;&gt;"",MAX(0,S930-J930),MAX(0,TODAY()-J930)))</f>
        <v/>
      </c>
      <c r="U930">
        <f>IF(A930="","",IF(OR(N930="Closed",M930=""),0,MAX(0,TODAY()-M930)))</f>
        <v/>
      </c>
    </row>
    <row r="931">
      <c r="T931">
        <f>IF(A931="","",IF(S931&lt;&gt;"",MAX(0,S931-J931),MAX(0,TODAY()-J931)))</f>
        <v/>
      </c>
      <c r="U931">
        <f>IF(A931="","",IF(OR(N931="Closed",M931=""),0,MAX(0,TODAY()-M931)))</f>
        <v/>
      </c>
    </row>
    <row r="932">
      <c r="T932">
        <f>IF(A932="","",IF(S932&lt;&gt;"",MAX(0,S932-J932),MAX(0,TODAY()-J932)))</f>
        <v/>
      </c>
      <c r="U932">
        <f>IF(A932="","",IF(OR(N932="Closed",M932=""),0,MAX(0,TODAY()-M932)))</f>
        <v/>
      </c>
    </row>
    <row r="933">
      <c r="T933">
        <f>IF(A933="","",IF(S933&lt;&gt;"",MAX(0,S933-J933),MAX(0,TODAY()-J933)))</f>
        <v/>
      </c>
      <c r="U933">
        <f>IF(A933="","",IF(OR(N933="Closed",M933=""),0,MAX(0,TODAY()-M933)))</f>
        <v/>
      </c>
    </row>
    <row r="934">
      <c r="T934">
        <f>IF(A934="","",IF(S934&lt;&gt;"",MAX(0,S934-J934),MAX(0,TODAY()-J934)))</f>
        <v/>
      </c>
      <c r="U934">
        <f>IF(A934="","",IF(OR(N934="Closed",M934=""),0,MAX(0,TODAY()-M934)))</f>
        <v/>
      </c>
    </row>
    <row r="935">
      <c r="T935">
        <f>IF(A935="","",IF(S935&lt;&gt;"",MAX(0,S935-J935),MAX(0,TODAY()-J935)))</f>
        <v/>
      </c>
      <c r="U935">
        <f>IF(A935="","",IF(OR(N935="Closed",M935=""),0,MAX(0,TODAY()-M935)))</f>
        <v/>
      </c>
    </row>
    <row r="936">
      <c r="T936">
        <f>IF(A936="","",IF(S936&lt;&gt;"",MAX(0,S936-J936),MAX(0,TODAY()-J936)))</f>
        <v/>
      </c>
      <c r="U936">
        <f>IF(A936="","",IF(OR(N936="Closed",M936=""),0,MAX(0,TODAY()-M936)))</f>
        <v/>
      </c>
    </row>
    <row r="937">
      <c r="T937">
        <f>IF(A937="","",IF(S937&lt;&gt;"",MAX(0,S937-J937),MAX(0,TODAY()-J937)))</f>
        <v/>
      </c>
      <c r="U937">
        <f>IF(A937="","",IF(OR(N937="Closed",M937=""),0,MAX(0,TODAY()-M937)))</f>
        <v/>
      </c>
    </row>
    <row r="938">
      <c r="T938">
        <f>IF(A938="","",IF(S938&lt;&gt;"",MAX(0,S938-J938),MAX(0,TODAY()-J938)))</f>
        <v/>
      </c>
      <c r="U938">
        <f>IF(A938="","",IF(OR(N938="Closed",M938=""),0,MAX(0,TODAY()-M938)))</f>
        <v/>
      </c>
    </row>
    <row r="939">
      <c r="T939">
        <f>IF(A939="","",IF(S939&lt;&gt;"",MAX(0,S939-J939),MAX(0,TODAY()-J939)))</f>
        <v/>
      </c>
      <c r="U939">
        <f>IF(A939="","",IF(OR(N939="Closed",M939=""),0,MAX(0,TODAY()-M939)))</f>
        <v/>
      </c>
    </row>
    <row r="940">
      <c r="T940">
        <f>IF(A940="","",IF(S940&lt;&gt;"",MAX(0,S940-J940),MAX(0,TODAY()-J940)))</f>
        <v/>
      </c>
      <c r="U940">
        <f>IF(A940="","",IF(OR(N940="Closed",M940=""),0,MAX(0,TODAY()-M940)))</f>
        <v/>
      </c>
    </row>
    <row r="941">
      <c r="T941">
        <f>IF(A941="","",IF(S941&lt;&gt;"",MAX(0,S941-J941),MAX(0,TODAY()-J941)))</f>
        <v/>
      </c>
      <c r="U941">
        <f>IF(A941="","",IF(OR(N941="Closed",M941=""),0,MAX(0,TODAY()-M941)))</f>
        <v/>
      </c>
    </row>
    <row r="942">
      <c r="T942">
        <f>IF(A942="","",IF(S942&lt;&gt;"",MAX(0,S942-J942),MAX(0,TODAY()-J942)))</f>
        <v/>
      </c>
      <c r="U942">
        <f>IF(A942="","",IF(OR(N942="Closed",M942=""),0,MAX(0,TODAY()-M942)))</f>
        <v/>
      </c>
    </row>
    <row r="943">
      <c r="T943">
        <f>IF(A943="","",IF(S943&lt;&gt;"",MAX(0,S943-J943),MAX(0,TODAY()-J943)))</f>
        <v/>
      </c>
      <c r="U943">
        <f>IF(A943="","",IF(OR(N943="Closed",M943=""),0,MAX(0,TODAY()-M943)))</f>
        <v/>
      </c>
    </row>
    <row r="944">
      <c r="T944">
        <f>IF(A944="","",IF(S944&lt;&gt;"",MAX(0,S944-J944),MAX(0,TODAY()-J944)))</f>
        <v/>
      </c>
      <c r="U944">
        <f>IF(A944="","",IF(OR(N944="Closed",M944=""),0,MAX(0,TODAY()-M944)))</f>
        <v/>
      </c>
    </row>
    <row r="945">
      <c r="T945">
        <f>IF(A945="","",IF(S945&lt;&gt;"",MAX(0,S945-J945),MAX(0,TODAY()-J945)))</f>
        <v/>
      </c>
      <c r="U945">
        <f>IF(A945="","",IF(OR(N945="Closed",M945=""),0,MAX(0,TODAY()-M945)))</f>
        <v/>
      </c>
    </row>
    <row r="946">
      <c r="T946">
        <f>IF(A946="","",IF(S946&lt;&gt;"",MAX(0,S946-J946),MAX(0,TODAY()-J946)))</f>
        <v/>
      </c>
      <c r="U946">
        <f>IF(A946="","",IF(OR(N946="Closed",M946=""),0,MAX(0,TODAY()-M946)))</f>
        <v/>
      </c>
    </row>
    <row r="947">
      <c r="T947">
        <f>IF(A947="","",IF(S947&lt;&gt;"",MAX(0,S947-J947),MAX(0,TODAY()-J947)))</f>
        <v/>
      </c>
      <c r="U947">
        <f>IF(A947="","",IF(OR(N947="Closed",M947=""),0,MAX(0,TODAY()-M947)))</f>
        <v/>
      </c>
    </row>
    <row r="948">
      <c r="T948">
        <f>IF(A948="","",IF(S948&lt;&gt;"",MAX(0,S948-J948),MAX(0,TODAY()-J948)))</f>
        <v/>
      </c>
      <c r="U948">
        <f>IF(A948="","",IF(OR(N948="Closed",M948=""),0,MAX(0,TODAY()-M948)))</f>
        <v/>
      </c>
    </row>
    <row r="949">
      <c r="T949">
        <f>IF(A949="","",IF(S949&lt;&gt;"",MAX(0,S949-J949),MAX(0,TODAY()-J949)))</f>
        <v/>
      </c>
      <c r="U949">
        <f>IF(A949="","",IF(OR(N949="Closed",M949=""),0,MAX(0,TODAY()-M949)))</f>
        <v/>
      </c>
    </row>
    <row r="950">
      <c r="T950">
        <f>IF(A950="","",IF(S950&lt;&gt;"",MAX(0,S950-J950),MAX(0,TODAY()-J950)))</f>
        <v/>
      </c>
      <c r="U950">
        <f>IF(A950="","",IF(OR(N950="Closed",M950=""),0,MAX(0,TODAY()-M950)))</f>
        <v/>
      </c>
    </row>
    <row r="951">
      <c r="T951">
        <f>IF(A951="","",IF(S951&lt;&gt;"",MAX(0,S951-J951),MAX(0,TODAY()-J951)))</f>
        <v/>
      </c>
      <c r="U951">
        <f>IF(A951="","",IF(OR(N951="Closed",M951=""),0,MAX(0,TODAY()-M951)))</f>
        <v/>
      </c>
    </row>
    <row r="952">
      <c r="T952">
        <f>IF(A952="","",IF(S952&lt;&gt;"",MAX(0,S952-J952),MAX(0,TODAY()-J952)))</f>
        <v/>
      </c>
      <c r="U952">
        <f>IF(A952="","",IF(OR(N952="Closed",M952=""),0,MAX(0,TODAY()-M952)))</f>
        <v/>
      </c>
    </row>
    <row r="953">
      <c r="T953">
        <f>IF(A953="","",IF(S953&lt;&gt;"",MAX(0,S953-J953),MAX(0,TODAY()-J953)))</f>
        <v/>
      </c>
      <c r="U953">
        <f>IF(A953="","",IF(OR(N953="Closed",M953=""),0,MAX(0,TODAY()-M953)))</f>
        <v/>
      </c>
    </row>
    <row r="954">
      <c r="T954">
        <f>IF(A954="","",IF(S954&lt;&gt;"",MAX(0,S954-J954),MAX(0,TODAY()-J954)))</f>
        <v/>
      </c>
      <c r="U954">
        <f>IF(A954="","",IF(OR(N954="Closed",M954=""),0,MAX(0,TODAY()-M954)))</f>
        <v/>
      </c>
    </row>
    <row r="955">
      <c r="T955">
        <f>IF(A955="","",IF(S955&lt;&gt;"",MAX(0,S955-J955),MAX(0,TODAY()-J955)))</f>
        <v/>
      </c>
      <c r="U955">
        <f>IF(A955="","",IF(OR(N955="Closed",M955=""),0,MAX(0,TODAY()-M955)))</f>
        <v/>
      </c>
    </row>
    <row r="956">
      <c r="T956">
        <f>IF(A956="","",IF(S956&lt;&gt;"",MAX(0,S956-J956),MAX(0,TODAY()-J956)))</f>
        <v/>
      </c>
      <c r="U956">
        <f>IF(A956="","",IF(OR(N956="Closed",M956=""),0,MAX(0,TODAY()-M956)))</f>
        <v/>
      </c>
    </row>
    <row r="957">
      <c r="T957">
        <f>IF(A957="","",IF(S957&lt;&gt;"",MAX(0,S957-J957),MAX(0,TODAY()-J957)))</f>
        <v/>
      </c>
      <c r="U957">
        <f>IF(A957="","",IF(OR(N957="Closed",M957=""),0,MAX(0,TODAY()-M957)))</f>
        <v/>
      </c>
    </row>
    <row r="958">
      <c r="T958">
        <f>IF(A958="","",IF(S958&lt;&gt;"",MAX(0,S958-J958),MAX(0,TODAY()-J958)))</f>
        <v/>
      </c>
      <c r="U958">
        <f>IF(A958="","",IF(OR(N958="Closed",M958=""),0,MAX(0,TODAY()-M958)))</f>
        <v/>
      </c>
    </row>
    <row r="959">
      <c r="T959">
        <f>IF(A959="","",IF(S959&lt;&gt;"",MAX(0,S959-J959),MAX(0,TODAY()-J959)))</f>
        <v/>
      </c>
      <c r="U959">
        <f>IF(A959="","",IF(OR(N959="Closed",M959=""),0,MAX(0,TODAY()-M959)))</f>
        <v/>
      </c>
    </row>
    <row r="960">
      <c r="T960">
        <f>IF(A960="","",IF(S960&lt;&gt;"",MAX(0,S960-J960),MAX(0,TODAY()-J960)))</f>
        <v/>
      </c>
      <c r="U960">
        <f>IF(A960="","",IF(OR(N960="Closed",M960=""),0,MAX(0,TODAY()-M960)))</f>
        <v/>
      </c>
    </row>
    <row r="961">
      <c r="T961">
        <f>IF(A961="","",IF(S961&lt;&gt;"",MAX(0,S961-J961),MAX(0,TODAY()-J961)))</f>
        <v/>
      </c>
      <c r="U961">
        <f>IF(A961="","",IF(OR(N961="Closed",M961=""),0,MAX(0,TODAY()-M961)))</f>
        <v/>
      </c>
    </row>
    <row r="962">
      <c r="T962">
        <f>IF(A962="","",IF(S962&lt;&gt;"",MAX(0,S962-J962),MAX(0,TODAY()-J962)))</f>
        <v/>
      </c>
      <c r="U962">
        <f>IF(A962="","",IF(OR(N962="Closed",M962=""),0,MAX(0,TODAY()-M962)))</f>
        <v/>
      </c>
    </row>
    <row r="963">
      <c r="T963">
        <f>IF(A963="","",IF(S963&lt;&gt;"",MAX(0,S963-J963),MAX(0,TODAY()-J963)))</f>
        <v/>
      </c>
      <c r="U963">
        <f>IF(A963="","",IF(OR(N963="Closed",M963=""),0,MAX(0,TODAY()-M963)))</f>
        <v/>
      </c>
    </row>
    <row r="964">
      <c r="T964">
        <f>IF(A964="","",IF(S964&lt;&gt;"",MAX(0,S964-J964),MAX(0,TODAY()-J964)))</f>
        <v/>
      </c>
      <c r="U964">
        <f>IF(A964="","",IF(OR(N964="Closed",M964=""),0,MAX(0,TODAY()-M964)))</f>
        <v/>
      </c>
    </row>
    <row r="965">
      <c r="T965">
        <f>IF(A965="","",IF(S965&lt;&gt;"",MAX(0,S965-J965),MAX(0,TODAY()-J965)))</f>
        <v/>
      </c>
      <c r="U965">
        <f>IF(A965="","",IF(OR(N965="Closed",M965=""),0,MAX(0,TODAY()-M965)))</f>
        <v/>
      </c>
    </row>
    <row r="966">
      <c r="T966">
        <f>IF(A966="","",IF(S966&lt;&gt;"",MAX(0,S966-J966),MAX(0,TODAY()-J966)))</f>
        <v/>
      </c>
      <c r="U966">
        <f>IF(A966="","",IF(OR(N966="Closed",M966=""),0,MAX(0,TODAY()-M966)))</f>
        <v/>
      </c>
    </row>
    <row r="967">
      <c r="T967">
        <f>IF(A967="","",IF(S967&lt;&gt;"",MAX(0,S967-J967),MAX(0,TODAY()-J967)))</f>
        <v/>
      </c>
      <c r="U967">
        <f>IF(A967="","",IF(OR(N967="Closed",M967=""),0,MAX(0,TODAY()-M967)))</f>
        <v/>
      </c>
    </row>
    <row r="968">
      <c r="T968">
        <f>IF(A968="","",IF(S968&lt;&gt;"",MAX(0,S968-J968),MAX(0,TODAY()-J968)))</f>
        <v/>
      </c>
      <c r="U968">
        <f>IF(A968="","",IF(OR(N968="Closed",M968=""),0,MAX(0,TODAY()-M968)))</f>
        <v/>
      </c>
    </row>
    <row r="969">
      <c r="T969">
        <f>IF(A969="","",IF(S969&lt;&gt;"",MAX(0,S969-J969),MAX(0,TODAY()-J969)))</f>
        <v/>
      </c>
      <c r="U969">
        <f>IF(A969="","",IF(OR(N969="Closed",M969=""),0,MAX(0,TODAY()-M969)))</f>
        <v/>
      </c>
    </row>
    <row r="970">
      <c r="T970">
        <f>IF(A970="","",IF(S970&lt;&gt;"",MAX(0,S970-J970),MAX(0,TODAY()-J970)))</f>
        <v/>
      </c>
      <c r="U970">
        <f>IF(A970="","",IF(OR(N970="Closed",M970=""),0,MAX(0,TODAY()-M970)))</f>
        <v/>
      </c>
    </row>
    <row r="971">
      <c r="T971">
        <f>IF(A971="","",IF(S971&lt;&gt;"",MAX(0,S971-J971),MAX(0,TODAY()-J971)))</f>
        <v/>
      </c>
      <c r="U971">
        <f>IF(A971="","",IF(OR(N971="Closed",M971=""),0,MAX(0,TODAY()-M971)))</f>
        <v/>
      </c>
    </row>
    <row r="972">
      <c r="T972">
        <f>IF(A972="","",IF(S972&lt;&gt;"",MAX(0,S972-J972),MAX(0,TODAY()-J972)))</f>
        <v/>
      </c>
      <c r="U972">
        <f>IF(A972="","",IF(OR(N972="Closed",M972=""),0,MAX(0,TODAY()-M972)))</f>
        <v/>
      </c>
    </row>
    <row r="973">
      <c r="T973">
        <f>IF(A973="","",IF(S973&lt;&gt;"",MAX(0,S973-J973),MAX(0,TODAY()-J973)))</f>
        <v/>
      </c>
      <c r="U973">
        <f>IF(A973="","",IF(OR(N973="Closed",M973=""),0,MAX(0,TODAY()-M973)))</f>
        <v/>
      </c>
    </row>
    <row r="974">
      <c r="T974">
        <f>IF(A974="","",IF(S974&lt;&gt;"",MAX(0,S974-J974),MAX(0,TODAY()-J974)))</f>
        <v/>
      </c>
      <c r="U974">
        <f>IF(A974="","",IF(OR(N974="Closed",M974=""),0,MAX(0,TODAY()-M974)))</f>
        <v/>
      </c>
    </row>
    <row r="975">
      <c r="T975">
        <f>IF(A975="","",IF(S975&lt;&gt;"",MAX(0,S975-J975),MAX(0,TODAY()-J975)))</f>
        <v/>
      </c>
      <c r="U975">
        <f>IF(A975="","",IF(OR(N975="Closed",M975=""),0,MAX(0,TODAY()-M975)))</f>
        <v/>
      </c>
    </row>
    <row r="976">
      <c r="T976">
        <f>IF(A976="","",IF(S976&lt;&gt;"",MAX(0,S976-J976),MAX(0,TODAY()-J976)))</f>
        <v/>
      </c>
      <c r="U976">
        <f>IF(A976="","",IF(OR(N976="Closed",M976=""),0,MAX(0,TODAY()-M976)))</f>
        <v/>
      </c>
    </row>
    <row r="977">
      <c r="T977">
        <f>IF(A977="","",IF(S977&lt;&gt;"",MAX(0,S977-J977),MAX(0,TODAY()-J977)))</f>
        <v/>
      </c>
      <c r="U977">
        <f>IF(A977="","",IF(OR(N977="Closed",M977=""),0,MAX(0,TODAY()-M977)))</f>
        <v/>
      </c>
    </row>
    <row r="978">
      <c r="T978">
        <f>IF(A978="","",IF(S978&lt;&gt;"",MAX(0,S978-J978),MAX(0,TODAY()-J978)))</f>
        <v/>
      </c>
      <c r="U978">
        <f>IF(A978="","",IF(OR(N978="Closed",M978=""),0,MAX(0,TODAY()-M978)))</f>
        <v/>
      </c>
    </row>
    <row r="979">
      <c r="T979">
        <f>IF(A979="","",IF(S979&lt;&gt;"",MAX(0,S979-J979),MAX(0,TODAY()-J979)))</f>
        <v/>
      </c>
      <c r="U979">
        <f>IF(A979="","",IF(OR(N979="Closed",M979=""),0,MAX(0,TODAY()-M979)))</f>
        <v/>
      </c>
    </row>
    <row r="980">
      <c r="T980">
        <f>IF(A980="","",IF(S980&lt;&gt;"",MAX(0,S980-J980),MAX(0,TODAY()-J980)))</f>
        <v/>
      </c>
      <c r="U980">
        <f>IF(A980="","",IF(OR(N980="Closed",M980=""),0,MAX(0,TODAY()-M980)))</f>
        <v/>
      </c>
    </row>
    <row r="981">
      <c r="T981">
        <f>IF(A981="","",IF(S981&lt;&gt;"",MAX(0,S981-J981),MAX(0,TODAY()-J981)))</f>
        <v/>
      </c>
      <c r="U981">
        <f>IF(A981="","",IF(OR(N981="Closed",M981=""),0,MAX(0,TODAY()-M981)))</f>
        <v/>
      </c>
    </row>
    <row r="982">
      <c r="T982">
        <f>IF(A982="","",IF(S982&lt;&gt;"",MAX(0,S982-J982),MAX(0,TODAY()-J982)))</f>
        <v/>
      </c>
      <c r="U982">
        <f>IF(A982="","",IF(OR(N982="Closed",M982=""),0,MAX(0,TODAY()-M982)))</f>
        <v/>
      </c>
    </row>
    <row r="983">
      <c r="T983">
        <f>IF(A983="","",IF(S983&lt;&gt;"",MAX(0,S983-J983),MAX(0,TODAY()-J983)))</f>
        <v/>
      </c>
      <c r="U983">
        <f>IF(A983="","",IF(OR(N983="Closed",M983=""),0,MAX(0,TODAY()-M983)))</f>
        <v/>
      </c>
    </row>
    <row r="984">
      <c r="T984">
        <f>IF(A984="","",IF(S984&lt;&gt;"",MAX(0,S984-J984),MAX(0,TODAY()-J984)))</f>
        <v/>
      </c>
      <c r="U984">
        <f>IF(A984="","",IF(OR(N984="Closed",M984=""),0,MAX(0,TODAY()-M984)))</f>
        <v/>
      </c>
    </row>
    <row r="985">
      <c r="T985">
        <f>IF(A985="","",IF(S985&lt;&gt;"",MAX(0,S985-J985),MAX(0,TODAY()-J985)))</f>
        <v/>
      </c>
      <c r="U985">
        <f>IF(A985="","",IF(OR(N985="Closed",M985=""),0,MAX(0,TODAY()-M985)))</f>
        <v/>
      </c>
    </row>
    <row r="986">
      <c r="T986">
        <f>IF(A986="","",IF(S986&lt;&gt;"",MAX(0,S986-J986),MAX(0,TODAY()-J986)))</f>
        <v/>
      </c>
      <c r="U986">
        <f>IF(A986="","",IF(OR(N986="Closed",M986=""),0,MAX(0,TODAY()-M986)))</f>
        <v/>
      </c>
    </row>
    <row r="987">
      <c r="T987">
        <f>IF(A987="","",IF(S987&lt;&gt;"",MAX(0,S987-J987),MAX(0,TODAY()-J987)))</f>
        <v/>
      </c>
      <c r="U987">
        <f>IF(A987="","",IF(OR(N987="Closed",M987=""),0,MAX(0,TODAY()-M987)))</f>
        <v/>
      </c>
    </row>
    <row r="988">
      <c r="T988">
        <f>IF(A988="","",IF(S988&lt;&gt;"",MAX(0,S988-J988),MAX(0,TODAY()-J988)))</f>
        <v/>
      </c>
      <c r="U988">
        <f>IF(A988="","",IF(OR(N988="Closed",M988=""),0,MAX(0,TODAY()-M988)))</f>
        <v/>
      </c>
    </row>
    <row r="989">
      <c r="T989">
        <f>IF(A989="","",IF(S989&lt;&gt;"",MAX(0,S989-J989),MAX(0,TODAY()-J989)))</f>
        <v/>
      </c>
      <c r="U989">
        <f>IF(A989="","",IF(OR(N989="Closed",M989=""),0,MAX(0,TODAY()-M989)))</f>
        <v/>
      </c>
    </row>
    <row r="990">
      <c r="T990">
        <f>IF(A990="","",IF(S990&lt;&gt;"",MAX(0,S990-J990),MAX(0,TODAY()-J990)))</f>
        <v/>
      </c>
      <c r="U990">
        <f>IF(A990="","",IF(OR(N990="Closed",M990=""),0,MAX(0,TODAY()-M990)))</f>
        <v/>
      </c>
    </row>
    <row r="991">
      <c r="T991">
        <f>IF(A991="","",IF(S991&lt;&gt;"",MAX(0,S991-J991),MAX(0,TODAY()-J991)))</f>
        <v/>
      </c>
      <c r="U991">
        <f>IF(A991="","",IF(OR(N991="Closed",M991=""),0,MAX(0,TODAY()-M991)))</f>
        <v/>
      </c>
    </row>
    <row r="992">
      <c r="T992">
        <f>IF(A992="","",IF(S992&lt;&gt;"",MAX(0,S992-J992),MAX(0,TODAY()-J992)))</f>
        <v/>
      </c>
      <c r="U992">
        <f>IF(A992="","",IF(OR(N992="Closed",M992=""),0,MAX(0,TODAY()-M992)))</f>
        <v/>
      </c>
    </row>
    <row r="993">
      <c r="T993">
        <f>IF(A993="","",IF(S993&lt;&gt;"",MAX(0,S993-J993),MAX(0,TODAY()-J993)))</f>
        <v/>
      </c>
      <c r="U993">
        <f>IF(A993="","",IF(OR(N993="Closed",M993=""),0,MAX(0,TODAY()-M993)))</f>
        <v/>
      </c>
    </row>
    <row r="994">
      <c r="T994">
        <f>IF(A994="","",IF(S994&lt;&gt;"",MAX(0,S994-J994),MAX(0,TODAY()-J994)))</f>
        <v/>
      </c>
      <c r="U994">
        <f>IF(A994="","",IF(OR(N994="Closed",M994=""),0,MAX(0,TODAY()-M994)))</f>
        <v/>
      </c>
    </row>
    <row r="995">
      <c r="T995">
        <f>IF(A995="","",IF(S995&lt;&gt;"",MAX(0,S995-J995),MAX(0,TODAY()-J995)))</f>
        <v/>
      </c>
      <c r="U995">
        <f>IF(A995="","",IF(OR(N995="Closed",M995=""),0,MAX(0,TODAY()-M995)))</f>
        <v/>
      </c>
    </row>
    <row r="996">
      <c r="T996">
        <f>IF(A996="","",IF(S996&lt;&gt;"",MAX(0,S996-J996),MAX(0,TODAY()-J996)))</f>
        <v/>
      </c>
      <c r="U996">
        <f>IF(A996="","",IF(OR(N996="Closed",M996=""),0,MAX(0,TODAY()-M996)))</f>
        <v/>
      </c>
    </row>
    <row r="997">
      <c r="T997">
        <f>IF(A997="","",IF(S997&lt;&gt;"",MAX(0,S997-J997),MAX(0,TODAY()-J997)))</f>
        <v/>
      </c>
      <c r="U997">
        <f>IF(A997="","",IF(OR(N997="Closed",M997=""),0,MAX(0,TODAY()-M997)))</f>
        <v/>
      </c>
    </row>
    <row r="998">
      <c r="T998">
        <f>IF(A998="","",IF(S998&lt;&gt;"",MAX(0,S998-J998),MAX(0,TODAY()-J998)))</f>
        <v/>
      </c>
      <c r="U998">
        <f>IF(A998="","",IF(OR(N998="Closed",M998=""),0,MAX(0,TODAY()-M998)))</f>
        <v/>
      </c>
    </row>
    <row r="999">
      <c r="T999">
        <f>IF(A999="","",IF(S999&lt;&gt;"",MAX(0,S999-J999),MAX(0,TODAY()-J999)))</f>
        <v/>
      </c>
      <c r="U999">
        <f>IF(A999="","",IF(OR(N999="Closed",M999=""),0,MAX(0,TODAY()-M999)))</f>
        <v/>
      </c>
    </row>
    <row r="1000">
      <c r="T1000">
        <f>IF(A1000="","",IF(S1000&lt;&gt;"",MAX(0,S1000-J1000),MAX(0,TODAY()-J1000)))</f>
        <v/>
      </c>
      <c r="U1000">
        <f>IF(A1000="","",IF(OR(N1000="Closed",M1000=""),0,MAX(0,TODAY()-M1000)))</f>
        <v/>
      </c>
    </row>
  </sheetData>
  <autoFilter ref="A1:V4"/>
  <conditionalFormatting sqref="U2:U1000">
    <cfRule type="cellIs" priority="1" operator="greaterThan" dxfId="0">
      <formula>0</formula>
    </cfRule>
    <cfRule type="cellIs" priority="2" operator="greaterThan" dxfId="0">
      <formula>0</formula>
    </cfRule>
  </conditionalFormatting>
  <dataValidations count="3">
    <dataValidation sqref="E2:E1000" showDropDown="0" showInputMessage="0" showErrorMessage="0" allowBlank="1" type="list">
      <formula1>"Critical,High,Medium,Low"</formula1>
    </dataValidation>
    <dataValidation sqref="N2:N1000" showDropDown="0" showInputMessage="0" showErrorMessage="0" allowBlank="1" type="list">
      <formula1>"Open,In Progress,Pending Validation,Closed"</formula1>
    </dataValidation>
    <dataValidation sqref="P2:P1000" showDropDown="0" showInputMessage="0" showErrorMessage="0" allowBlank="1" type="list">
      <formula1>"Pending,Pass,Fail"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22" customWidth="1" min="2" max="2"/>
    <col width="22" customWidth="1" min="3" max="3"/>
    <col width="40" customWidth="1" min="4" max="4"/>
    <col width="17" customWidth="1" min="5" max="5"/>
    <col width="17" customWidth="1" min="6" max="6"/>
    <col width="22" customWidth="1" min="7" max="7"/>
    <col width="34" customWidth="1" min="8" max="8"/>
    <col width="16" customWidth="1" min="9" max="9"/>
    <col width="18" customWidth="1" min="10" max="10"/>
    <col width="20" customWidth="1" min="11" max="11"/>
    <col width="20" customWidth="1" min="12" max="12"/>
    <col width="17" customWidth="1" min="13" max="13"/>
    <col width="30" customWidth="1" min="14" max="14"/>
  </cols>
  <sheetData>
    <row r="1">
      <c r="A1" s="1" t="inlineStr">
        <is>
          <t>Evidence ID</t>
        </is>
      </c>
      <c r="B1" s="1" t="inlineStr">
        <is>
          <t>Checklist / Finding ID</t>
        </is>
      </c>
      <c r="C1" s="1" t="inlineStr">
        <is>
          <t>Evidence Type</t>
        </is>
      </c>
      <c r="D1" s="1" t="inlineStr">
        <is>
          <t>Description</t>
        </is>
      </c>
      <c r="E1" s="1" t="inlineStr">
        <is>
          <t>Requested Date</t>
        </is>
      </c>
      <c r="F1" s="1" t="inlineStr">
        <is>
          <t>Received Date</t>
        </is>
      </c>
      <c r="G1" s="1" t="inlineStr">
        <is>
          <t>Evidence Owner</t>
        </is>
      </c>
      <c r="H1" s="1" t="inlineStr">
        <is>
          <t>Evidence Location / Reference</t>
        </is>
      </c>
      <c r="I1" s="1" t="inlineStr">
        <is>
          <t>Relevance</t>
        </is>
      </c>
      <c r="J1" s="1" t="inlineStr">
        <is>
          <t>Completeness</t>
        </is>
      </c>
      <c r="K1" s="1" t="inlineStr">
        <is>
          <t>Validation Status</t>
        </is>
      </c>
      <c r="L1" s="1" t="inlineStr">
        <is>
          <t>Reviewed By</t>
        </is>
      </c>
      <c r="M1" s="1" t="inlineStr">
        <is>
          <t>Review Date</t>
        </is>
      </c>
      <c r="N1" s="1" t="inlineStr">
        <is>
          <t>Remarks</t>
        </is>
      </c>
    </row>
    <row r="2">
      <c r="A2" s="3" t="inlineStr">
        <is>
          <t>EVD-001</t>
        </is>
      </c>
      <c r="B2" s="3" t="inlineStr">
        <is>
          <t>CHK-005</t>
        </is>
      </c>
      <c r="C2" s="3" t="inlineStr">
        <is>
          <t>Access Approval</t>
        </is>
      </c>
      <c r="D2" s="3" t="inlineStr">
        <is>
          <t>Sample user access approval records</t>
        </is>
      </c>
      <c r="E2" s="14" t="n">
        <v>46244</v>
      </c>
      <c r="F2" s="14" t="n">
        <v>46245</v>
      </c>
      <c r="G2" s="3" t="inlineStr">
        <is>
          <t>IT Access Team</t>
        </is>
      </c>
      <c r="H2" s="3" t="inlineStr">
        <is>
          <t>Access ticket batch Q2-2026</t>
        </is>
      </c>
      <c r="I2" s="3" t="inlineStr">
        <is>
          <t>Relevant</t>
        </is>
      </c>
      <c r="J2" s="3" t="inlineStr">
        <is>
          <t>Complete</t>
        </is>
      </c>
      <c r="K2" s="3" t="inlineStr">
        <is>
          <t>Accepted</t>
        </is>
      </c>
      <c r="L2" s="3" t="inlineStr">
        <is>
          <t>Anita Sharma</t>
        </is>
      </c>
      <c r="M2" s="14" t="n">
        <v>46246</v>
      </c>
      <c r="N2" s="3" t="inlineStr"/>
    </row>
    <row r="3">
      <c r="A3" s="3" t="inlineStr">
        <is>
          <t>EVD-002</t>
        </is>
      </c>
      <c r="B3" s="3" t="inlineStr">
        <is>
          <t>OBS-2026-002</t>
        </is>
      </c>
      <c r="C3" s="3" t="inlineStr">
        <is>
          <t>Closure Evidence</t>
        </is>
      </c>
      <c r="D3" s="3" t="inlineStr">
        <is>
          <t>Completed quarterly access review report</t>
        </is>
      </c>
      <c r="E3" s="14" t="n">
        <v>46246</v>
      </c>
      <c r="F3" s="3" t="inlineStr"/>
      <c r="G3" s="3" t="inlineStr">
        <is>
          <t>IT Access Team</t>
        </is>
      </c>
      <c r="H3" s="3" t="inlineStr">
        <is>
          <t>To be uploaded</t>
        </is>
      </c>
      <c r="I3" s="3" t="inlineStr">
        <is>
          <t>Relevant</t>
        </is>
      </c>
      <c r="J3" s="3" t="inlineStr">
        <is>
          <t>Pending</t>
        </is>
      </c>
      <c r="K3" s="3" t="inlineStr">
        <is>
          <t>Pending</t>
        </is>
      </c>
      <c r="L3" s="3" t="inlineStr"/>
      <c r="M3" s="3" t="inlineStr"/>
      <c r="N3" s="3" t="inlineStr">
        <is>
          <t>Required for closure</t>
        </is>
      </c>
    </row>
    <row r="4">
      <c r="A4" s="3" t="inlineStr">
        <is>
          <t>EVD-003</t>
        </is>
      </c>
      <c r="B4" s="3" t="inlineStr">
        <is>
          <t>CHK-010</t>
        </is>
      </c>
      <c r="C4" s="3" t="inlineStr">
        <is>
          <t>Backup Report</t>
        </is>
      </c>
      <c r="D4" s="3" t="inlineStr">
        <is>
          <t>Monthly backup execution report</t>
        </is>
      </c>
      <c r="E4" s="14" t="n">
        <v>46244</v>
      </c>
      <c r="F4" s="14" t="n">
        <v>46245</v>
      </c>
      <c r="G4" s="3" t="inlineStr">
        <is>
          <t>Infrastructure Team</t>
        </is>
      </c>
      <c r="H4" s="3" t="inlineStr">
        <is>
          <t>Backup report Jul-2026</t>
        </is>
      </c>
      <c r="I4" s="3" t="inlineStr">
        <is>
          <t>Relevant</t>
        </is>
      </c>
      <c r="J4" s="3" t="inlineStr">
        <is>
          <t>Complete</t>
        </is>
      </c>
      <c r="K4" s="3" t="inlineStr">
        <is>
          <t>Accepted</t>
        </is>
      </c>
      <c r="L4" s="3" t="inlineStr">
        <is>
          <t>Anita Sharma</t>
        </is>
      </c>
      <c r="M4" s="14" t="n">
        <v>46246</v>
      </c>
      <c r="N4" s="3" t="inlineStr"/>
    </row>
  </sheetData>
  <autoFilter ref="A1:N4"/>
  <dataValidations count="3">
    <dataValidation sqref="I2:I1000" showDropDown="0" showInputMessage="0" showErrorMessage="0" allowBlank="1" type="list">
      <formula1>"Relevant,Not Relevant,Pending"</formula1>
    </dataValidation>
    <dataValidation sqref="J2:J1000" showDropDown="0" showInputMessage="0" showErrorMessage="0" allowBlank="1" type="list">
      <formula1>"Complete,Partial,Pending"</formula1>
    </dataValidation>
    <dataValidation sqref="K2:K1000" showDropDown="0" showInputMessage="0" showErrorMessage="0" allowBlank="1" type="list">
      <formula1>"Accepted,Rejected,Pending"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25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18" customWidth="1" min="2" max="2"/>
    <col width="23" customWidth="1" min="3" max="3"/>
    <col width="25" customWidth="1" min="4" max="4"/>
    <col width="14" customWidth="1" min="5" max="5"/>
    <col width="4" customWidth="1" min="6" max="6"/>
    <col width="25" customWidth="1" min="7" max="7"/>
    <col width="14" customWidth="1" min="8" max="8"/>
  </cols>
  <sheetData>
    <row r="1" ht="34" customHeight="1">
      <c r="A1" s="15" t="inlineStr">
        <is>
          <t>Internal Audit Dashboard — Sample Audit</t>
        </is>
      </c>
    </row>
    <row r="2">
      <c r="A2" s="16" t="n"/>
      <c r="B2" s="16" t="n"/>
      <c r="C2" s="16" t="n"/>
      <c r="D2" s="16" t="n"/>
      <c r="E2" s="16" t="n"/>
      <c r="F2" s="16" t="n"/>
      <c r="G2" s="16" t="n"/>
      <c r="H2" s="16" t="n"/>
    </row>
    <row r="3">
      <c r="A3" s="17" t="inlineStr">
        <is>
          <t>Total Checklist Items</t>
        </is>
      </c>
      <c r="B3" s="16" t="n"/>
      <c r="C3" s="17" t="inlineStr">
        <is>
          <t>Compliant</t>
        </is>
      </c>
      <c r="D3" s="16" t="n"/>
      <c r="E3" s="17" t="inlineStr">
        <is>
          <t>Partially Compliant</t>
        </is>
      </c>
      <c r="F3" s="16" t="n"/>
      <c r="G3" s="17" t="inlineStr">
        <is>
          <t>Non-Compliant</t>
        </is>
      </c>
      <c r="H3" s="16" t="n"/>
    </row>
    <row r="4">
      <c r="A4" s="18">
        <f>COUNTA('Internal Audit Checklist'!$A$2:$A$1000)</f>
        <v/>
      </c>
      <c r="B4" s="16" t="n"/>
      <c r="C4" s="18">
        <f>COUNTIF('Internal Audit Checklist'!$G$2:$G$1000,"Compliant")</f>
        <v/>
      </c>
      <c r="D4" s="19" t="n"/>
      <c r="E4" s="18">
        <f>COUNTIF('Internal Audit Checklist'!$G$2:$G$1000,"Partially Compliant")</f>
        <v/>
      </c>
      <c r="F4" s="16" t="n"/>
      <c r="G4" s="18">
        <f>COUNTIF('Internal Audit Checklist'!$G$2:$G$1000,"Non-Compliant")</f>
        <v/>
      </c>
      <c r="H4" s="16" t="n"/>
    </row>
    <row r="5">
      <c r="A5" s="16" t="n"/>
      <c r="B5" s="16" t="n"/>
      <c r="C5" s="16" t="n"/>
      <c r="D5" s="16" t="n"/>
      <c r="E5" s="16" t="n"/>
      <c r="F5" s="16" t="n"/>
      <c r="G5" s="16" t="n"/>
      <c r="H5" s="16" t="n"/>
    </row>
    <row r="6">
      <c r="A6" s="16" t="n"/>
      <c r="B6" s="16" t="n"/>
      <c r="C6" s="16" t="n"/>
      <c r="D6" s="16" t="n"/>
      <c r="E6" s="16" t="n"/>
      <c r="F6" s="16" t="n"/>
      <c r="G6" s="16" t="n"/>
      <c r="H6" s="16" t="n"/>
    </row>
    <row r="7">
      <c r="A7" s="17" t="inlineStr">
        <is>
          <t>Total Findings</t>
        </is>
      </c>
      <c r="B7" s="16" t="n"/>
      <c r="C7" s="17" t="inlineStr">
        <is>
          <t>High / Critical</t>
        </is>
      </c>
      <c r="D7" s="16" t="n"/>
      <c r="E7" s="17" t="inlineStr">
        <is>
          <t>Open / In Progress</t>
        </is>
      </c>
      <c r="F7" s="16" t="n"/>
      <c r="G7" s="17" t="inlineStr">
        <is>
          <t>Closed</t>
        </is>
      </c>
      <c r="H7" s="16" t="n"/>
    </row>
    <row r="8">
      <c r="A8" s="18">
        <f>COUNTA('Findings &amp; Remediation'!$A$2:$A$1000)</f>
        <v/>
      </c>
      <c r="B8" s="16" t="n"/>
      <c r="C8" s="18">
        <f>COUNTIF('Findings &amp; Remediation'!$E$2:$E$1000,"High")+COUNTIF('Findings &amp; Remediation'!$E$2:$E$1000,"Critical")</f>
        <v/>
      </c>
      <c r="D8" s="16" t="n"/>
      <c r="E8" s="18">
        <f>COUNTIF('Findings &amp; Remediation'!$N$2:$N$1000,"Open")+COUNTIF('Findings &amp; Remediation'!$N$2:$N$1000,"In Progress")</f>
        <v/>
      </c>
      <c r="F8" s="16" t="n"/>
      <c r="G8" s="18">
        <f>COUNTIF('Findings &amp; Remediation'!$N$2:$N$1000,"Closed")</f>
        <v/>
      </c>
      <c r="H8" s="16" t="n"/>
    </row>
    <row r="9">
      <c r="A9" s="16" t="n"/>
      <c r="B9" s="16" t="n"/>
      <c r="C9" s="16" t="n"/>
      <c r="D9" s="16" t="n"/>
      <c r="E9" s="16" t="n"/>
      <c r="F9" s="16" t="n"/>
      <c r="G9" s="16" t="n"/>
      <c r="H9" s="16" t="n"/>
    </row>
    <row r="10">
      <c r="A10" s="16" t="n"/>
      <c r="B10" s="16" t="n"/>
      <c r="C10" s="16" t="n"/>
      <c r="D10" s="16" t="n"/>
      <c r="E10" s="16" t="n"/>
      <c r="F10" s="16" t="n"/>
      <c r="G10" s="16" t="n"/>
      <c r="H10" s="16" t="n"/>
    </row>
    <row r="11">
      <c r="A11" s="20" t="inlineStr">
        <is>
          <t>Compliance Rate</t>
        </is>
      </c>
      <c r="B11" s="16" t="n"/>
      <c r="C11" s="20" t="inlineStr">
        <is>
          <t>Current Sample</t>
        </is>
      </c>
      <c r="D11" s="16" t="n"/>
      <c r="E11" s="16" t="n"/>
      <c r="F11" s="16" t="n"/>
      <c r="G11" s="16" t="n"/>
      <c r="H11" s="16" t="n"/>
    </row>
    <row r="12">
      <c r="A12" s="22">
        <f>IF(B3=0,0,B4/B3)</f>
        <v/>
      </c>
      <c r="B12" s="16" t="n"/>
      <c r="C12" s="26" t="inlineStr">
        <is>
          <t>IT General Controls</t>
        </is>
      </c>
      <c r="D12" s="16" t="n"/>
      <c r="E12" s="16" t="n"/>
      <c r="F12" s="16" t="n"/>
      <c r="G12" s="16" t="n"/>
      <c r="H12" s="16" t="n"/>
    </row>
    <row r="13">
      <c r="A13" s="16" t="n"/>
      <c r="B13" s="16" t="n"/>
      <c r="C13" s="16" t="n"/>
      <c r="D13" s="16" t="n"/>
      <c r="E13" s="16" t="n"/>
      <c r="F13" s="16" t="n"/>
      <c r="G13" s="16" t="n"/>
      <c r="H13" s="16" t="n"/>
    </row>
    <row r="14">
      <c r="A14" s="8" t="inlineStr">
        <is>
          <t>Pending Validation</t>
        </is>
      </c>
      <c r="B14" s="24">
        <f>COUNTIF('Findings &amp; Remediation'!$N$2:$N$1000,"Pending Validation")</f>
        <v/>
      </c>
      <c r="C14" s="16" t="n"/>
      <c r="D14" s="21" t="inlineStr">
        <is>
          <t>Checklist Result</t>
        </is>
      </c>
      <c r="E14" s="21" t="inlineStr">
        <is>
          <t>Count</t>
        </is>
      </c>
      <c r="F14" s="16" t="n"/>
      <c r="G14" s="21" t="inlineStr">
        <is>
          <t>Finding Risk</t>
        </is>
      </c>
      <c r="H14" s="21" t="inlineStr">
        <is>
          <t>Count</t>
        </is>
      </c>
    </row>
    <row r="15">
      <c r="A15" s="8" t="inlineStr">
        <is>
          <t>Overdue Actions</t>
        </is>
      </c>
      <c r="B15" s="25">
        <f>COUNTIF('Findings &amp; Remediation'!$U$2:$U$1000,"&gt;0")</f>
        <v/>
      </c>
      <c r="C15" s="16" t="n"/>
      <c r="D15" s="23" t="inlineStr">
        <is>
          <t>Compliant</t>
        </is>
      </c>
      <c r="E15" s="23">
        <f>COUNTIF('Internal Audit Checklist'!$G$2:$G$1000,D15)</f>
        <v/>
      </c>
      <c r="F15" s="16" t="n"/>
      <c r="G15" s="23" t="inlineStr">
        <is>
          <t>Critical</t>
        </is>
      </c>
      <c r="H15" s="23">
        <f>COUNTIF('Findings &amp; Remediation'!$E$2:$E$1000,G15)</f>
        <v/>
      </c>
    </row>
    <row r="16">
      <c r="A16" s="8" t="inlineStr">
        <is>
          <t>Not Tested</t>
        </is>
      </c>
      <c r="B16" s="24">
        <f>COUNTIF('Internal Audit Checklist'!$G$2:$G$1000,"Not Tested")</f>
        <v/>
      </c>
      <c r="C16" s="16" t="n"/>
      <c r="D16" s="23" t="inlineStr">
        <is>
          <t>Partially Compliant</t>
        </is>
      </c>
      <c r="E16" s="23">
        <f>COUNTIF('Internal Audit Checklist'!$G$2:$G$1000,D16)</f>
        <v/>
      </c>
      <c r="F16" s="16" t="n"/>
      <c r="G16" s="23" t="inlineStr">
        <is>
          <t>High</t>
        </is>
      </c>
      <c r="H16" s="23">
        <f>COUNTIF('Findings &amp; Remediation'!$E$2:$E$1000,G16)</f>
        <v/>
      </c>
    </row>
    <row r="17">
      <c r="A17" s="8" t="inlineStr">
        <is>
          <t>Not Applicable</t>
        </is>
      </c>
      <c r="B17" s="24">
        <f>COUNTIF('Internal Audit Checklist'!$G$2:$G$1000,"Not Applicable")</f>
        <v/>
      </c>
      <c r="C17" s="16" t="n"/>
      <c r="D17" s="23" t="inlineStr">
        <is>
          <t>Non-Compliant</t>
        </is>
      </c>
      <c r="E17" s="23">
        <f>COUNTIF('Internal Audit Checklist'!$G$2:$G$1000,D17)</f>
        <v/>
      </c>
      <c r="F17" s="16" t="n"/>
      <c r="G17" s="23" t="inlineStr">
        <is>
          <t>Medium</t>
        </is>
      </c>
      <c r="H17" s="23">
        <f>COUNTIF('Findings &amp; Remediation'!$E$2:$E$1000,G17)</f>
        <v/>
      </c>
    </row>
    <row r="18">
      <c r="A18" s="16" t="n"/>
      <c r="B18" s="16" t="n"/>
      <c r="C18" s="16" t="n"/>
      <c r="D18" s="23" t="inlineStr">
        <is>
          <t>Not Applicable</t>
        </is>
      </c>
      <c r="E18" s="23">
        <f>COUNTIF('Internal Audit Checklist'!$G$2:$G$1000,D18)</f>
        <v/>
      </c>
      <c r="F18" s="16" t="n"/>
      <c r="G18" s="23" t="inlineStr">
        <is>
          <t>Low</t>
        </is>
      </c>
      <c r="H18" s="23">
        <f>COUNTIF('Findings &amp; Remediation'!$E$2:$E$1000,G18)</f>
        <v/>
      </c>
    </row>
    <row r="19">
      <c r="A19" s="16" t="n"/>
      <c r="B19" s="16" t="n"/>
      <c r="C19" s="16" t="n"/>
      <c r="D19" s="23" t="inlineStr">
        <is>
          <t>Not Tested</t>
        </is>
      </c>
      <c r="E19" s="23">
        <f>COUNTIF('Internal Audit Checklist'!$G$2:$G$1000,D19)</f>
        <v/>
      </c>
      <c r="F19" s="16" t="n"/>
      <c r="G19" s="16" t="n"/>
      <c r="H19" s="16" t="n"/>
    </row>
    <row r="20">
      <c r="A20" s="16" t="n"/>
      <c r="B20" s="16" t="n"/>
      <c r="C20" s="16" t="n"/>
      <c r="D20" s="16" t="n"/>
      <c r="E20" s="16" t="n"/>
      <c r="F20" s="16" t="n"/>
      <c r="G20" s="16" t="n"/>
      <c r="H20" s="16" t="n"/>
    </row>
    <row r="21">
      <c r="A21" s="16" t="n"/>
      <c r="B21" s="16" t="n"/>
      <c r="C21" s="16" t="n"/>
      <c r="D21" s="16" t="n"/>
      <c r="E21" s="16" t="n"/>
      <c r="F21" s="16" t="n"/>
      <c r="G21" s="21" t="inlineStr">
        <is>
          <t>Finding Status</t>
        </is>
      </c>
      <c r="H21" s="21" t="inlineStr">
        <is>
          <t>Count</t>
        </is>
      </c>
    </row>
    <row r="22">
      <c r="A22" s="16" t="n"/>
      <c r="B22" s="16" t="n"/>
      <c r="C22" s="16" t="n"/>
      <c r="D22" s="16" t="n"/>
      <c r="E22" s="16" t="n"/>
      <c r="F22" s="16" t="n"/>
      <c r="G22" s="23" t="inlineStr">
        <is>
          <t>Open</t>
        </is>
      </c>
      <c r="H22" s="23">
        <f>COUNTIF('Findings &amp; Remediation'!$N$2:$N$1000,G22)</f>
        <v/>
      </c>
    </row>
    <row r="23">
      <c r="A23" s="16" t="n"/>
      <c r="B23" s="16" t="n"/>
      <c r="C23" s="16" t="n"/>
      <c r="D23" s="16" t="n"/>
      <c r="E23" s="16" t="n"/>
      <c r="F23" s="16" t="n"/>
      <c r="G23" s="23" t="inlineStr">
        <is>
          <t>In Progress</t>
        </is>
      </c>
      <c r="H23" s="23">
        <f>COUNTIF('Findings &amp; Remediation'!$N$2:$N$1000,G23)</f>
        <v/>
      </c>
    </row>
    <row r="24">
      <c r="G24" s="12" t="inlineStr">
        <is>
          <t>Pending Validation</t>
        </is>
      </c>
      <c r="H24" s="12">
        <f>COUNTIF('Findings &amp; Remediation'!$N$2:$N$1000,G24)</f>
        <v/>
      </c>
    </row>
    <row r="25">
      <c r="G25" s="12" t="inlineStr">
        <is>
          <t>Closed</t>
        </is>
      </c>
      <c r="H25" s="12">
        <f>COUNTIF('Findings &amp; Remediation'!$N$2:$N$1000,G25)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ASPIA Infotech</dc:creator>
  <dc:title xmlns:dc="http://purl.org/dc/elements/1.1/">Internal Audit Checklist Excel Template</dc:title>
  <dc:subject xmlns:dc="http://purl.org/dc/elements/1.1/">Internal audit planning, checklist, evidence, findings and remediation tracker</dc:subject>
  <dcterms:created xmlns:dcterms="http://purl.org/dc/terms/" xmlns:xsi="http://www.w3.org/2001/XMLSchema-instance" xsi:type="dcterms:W3CDTF">2026-08-07T09:27:52Z</dcterms:created>
  <dcterms:modified xmlns:dcterms="http://purl.org/dc/terms/" xmlns:xsi="http://www.w3.org/2001/XMLSchema-instance" xsi:type="dcterms:W3CDTF">2026-08-07T09:35:23Z</dcterms:modified>
</cp:coreProperties>
</file>